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ropbox\IO\2023\IV trimestre 2023\pubblicati\"/>
    </mc:Choice>
  </mc:AlternateContent>
  <xr:revisionPtr revIDLastSave="0" documentId="13_ncr:1_{EE0292DE-257A-4578-9452-39F6459332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V trim. 2023" sheetId="4" r:id="rId1"/>
  </sheets>
  <definedNames>
    <definedName name="_xlnm._FilterDatabase" localSheetId="0" hidden="1">'IV trim. 2023'!$B$2:$J$601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4" l="1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J71" i="4" s="1"/>
  <c r="I72" i="4"/>
  <c r="J72" i="4" s="1"/>
  <c r="I73" i="4"/>
  <c r="J73" i="4" s="1"/>
  <c r="I74" i="4"/>
  <c r="J74" i="4" s="1"/>
  <c r="I75" i="4"/>
  <c r="J75" i="4" s="1"/>
  <c r="I76" i="4"/>
  <c r="J76" i="4" s="1"/>
  <c r="I77" i="4"/>
  <c r="J77" i="4" s="1"/>
  <c r="I78" i="4"/>
  <c r="J78" i="4" s="1"/>
  <c r="I79" i="4"/>
  <c r="J79" i="4" s="1"/>
  <c r="I80" i="4"/>
  <c r="J80" i="4" s="1"/>
  <c r="I81" i="4"/>
  <c r="J81" i="4" s="1"/>
  <c r="I82" i="4"/>
  <c r="J82" i="4" s="1"/>
  <c r="I83" i="4"/>
  <c r="J83" i="4" s="1"/>
  <c r="I84" i="4"/>
  <c r="J84" i="4" s="1"/>
  <c r="I85" i="4"/>
  <c r="J85" i="4" s="1"/>
  <c r="I86" i="4"/>
  <c r="J86" i="4" s="1"/>
  <c r="I87" i="4"/>
  <c r="J87" i="4" s="1"/>
  <c r="I88" i="4"/>
  <c r="J88" i="4" s="1"/>
  <c r="I89" i="4"/>
  <c r="J89" i="4" s="1"/>
  <c r="I90" i="4"/>
  <c r="J90" i="4" s="1"/>
  <c r="I91" i="4"/>
  <c r="J91" i="4" s="1"/>
  <c r="I92" i="4"/>
  <c r="J92" i="4" s="1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J103" i="4" s="1"/>
  <c r="I104" i="4"/>
  <c r="J104" i="4" s="1"/>
  <c r="I105" i="4"/>
  <c r="J105" i="4" s="1"/>
  <c r="I106" i="4"/>
  <c r="J106" i="4" s="1"/>
  <c r="I107" i="4"/>
  <c r="J107" i="4" s="1"/>
  <c r="I108" i="4"/>
  <c r="J108" i="4" s="1"/>
  <c r="I109" i="4"/>
  <c r="J109" i="4" s="1"/>
  <c r="I110" i="4"/>
  <c r="J110" i="4" s="1"/>
  <c r="I111" i="4"/>
  <c r="J111" i="4" s="1"/>
  <c r="I112" i="4"/>
  <c r="J112" i="4" s="1"/>
  <c r="I113" i="4"/>
  <c r="J113" i="4" s="1"/>
  <c r="I114" i="4"/>
  <c r="J114" i="4" s="1"/>
  <c r="I115" i="4"/>
  <c r="J115" i="4" s="1"/>
  <c r="I116" i="4"/>
  <c r="J116" i="4" s="1"/>
  <c r="I117" i="4"/>
  <c r="J117" i="4" s="1"/>
  <c r="I118" i="4"/>
  <c r="J118" i="4" s="1"/>
  <c r="I119" i="4"/>
  <c r="J119" i="4" s="1"/>
  <c r="I120" i="4"/>
  <c r="J120" i="4" s="1"/>
  <c r="I121" i="4"/>
  <c r="J121" i="4" s="1"/>
  <c r="I122" i="4"/>
  <c r="I123" i="4"/>
  <c r="J123" i="4" s="1"/>
  <c r="I124" i="4"/>
  <c r="J124" i="4" s="1"/>
  <c r="I125" i="4"/>
  <c r="J125" i="4" s="1"/>
  <c r="I126" i="4"/>
  <c r="J126" i="4" s="1"/>
  <c r="I127" i="4"/>
  <c r="J127" i="4" s="1"/>
  <c r="I128" i="4"/>
  <c r="J128" i="4" s="1"/>
  <c r="I129" i="4"/>
  <c r="J129" i="4" s="1"/>
  <c r="I130" i="4"/>
  <c r="J130" i="4" s="1"/>
  <c r="I131" i="4"/>
  <c r="J131" i="4" s="1"/>
  <c r="I132" i="4"/>
  <c r="J132" i="4" s="1"/>
  <c r="I133" i="4"/>
  <c r="J133" i="4" s="1"/>
  <c r="I134" i="4"/>
  <c r="J134" i="4" s="1"/>
  <c r="I135" i="4"/>
  <c r="J135" i="4" s="1"/>
  <c r="I136" i="4"/>
  <c r="J136" i="4" s="1"/>
  <c r="I137" i="4"/>
  <c r="J137" i="4" s="1"/>
  <c r="I138" i="4"/>
  <c r="J138" i="4" s="1"/>
  <c r="I139" i="4"/>
  <c r="J139" i="4" s="1"/>
  <c r="I140" i="4"/>
  <c r="J140" i="4" s="1"/>
  <c r="I141" i="4"/>
  <c r="J141" i="4" s="1"/>
  <c r="I142" i="4"/>
  <c r="J142" i="4" s="1"/>
  <c r="I143" i="4"/>
  <c r="J143" i="4" s="1"/>
  <c r="I144" i="4"/>
  <c r="J144" i="4" s="1"/>
  <c r="I145" i="4"/>
  <c r="J145" i="4" s="1"/>
  <c r="I146" i="4"/>
  <c r="J146" i="4" s="1"/>
  <c r="I147" i="4"/>
  <c r="J147" i="4" s="1"/>
  <c r="I148" i="4"/>
  <c r="J148" i="4" s="1"/>
  <c r="I149" i="4"/>
  <c r="J149" i="4" s="1"/>
  <c r="I150" i="4"/>
  <c r="J150" i="4" s="1"/>
  <c r="I151" i="4"/>
  <c r="J151" i="4" s="1"/>
  <c r="I152" i="4"/>
  <c r="J152" i="4" s="1"/>
  <c r="I153" i="4"/>
  <c r="J153" i="4" s="1"/>
  <c r="I154" i="4"/>
  <c r="J154" i="4" s="1"/>
  <c r="I155" i="4"/>
  <c r="J155" i="4" s="1"/>
  <c r="I156" i="4"/>
  <c r="J156" i="4" s="1"/>
  <c r="I157" i="4"/>
  <c r="J157" i="4" s="1"/>
  <c r="I158" i="4"/>
  <c r="J158" i="4" s="1"/>
  <c r="I159" i="4"/>
  <c r="J159" i="4" s="1"/>
  <c r="I160" i="4"/>
  <c r="J160" i="4" s="1"/>
  <c r="I161" i="4"/>
  <c r="J161" i="4" s="1"/>
  <c r="I162" i="4"/>
  <c r="J162" i="4" s="1"/>
  <c r="I163" i="4"/>
  <c r="J163" i="4" s="1"/>
  <c r="I164" i="4"/>
  <c r="J164" i="4" s="1"/>
  <c r="I165" i="4"/>
  <c r="J165" i="4" s="1"/>
  <c r="I166" i="4"/>
  <c r="J166" i="4" s="1"/>
  <c r="I167" i="4"/>
  <c r="J167" i="4" s="1"/>
  <c r="I168" i="4"/>
  <c r="J168" i="4" s="1"/>
  <c r="I169" i="4"/>
  <c r="J169" i="4" s="1"/>
  <c r="I170" i="4"/>
  <c r="J170" i="4" s="1"/>
  <c r="I171" i="4"/>
  <c r="J171" i="4" s="1"/>
  <c r="I172" i="4"/>
  <c r="J172" i="4" s="1"/>
  <c r="I173" i="4"/>
  <c r="J173" i="4" s="1"/>
  <c r="I174" i="4"/>
  <c r="J174" i="4" s="1"/>
  <c r="I175" i="4"/>
  <c r="J175" i="4" s="1"/>
  <c r="I176" i="4"/>
  <c r="J176" i="4" s="1"/>
  <c r="I177" i="4"/>
  <c r="J177" i="4" s="1"/>
  <c r="I178" i="4"/>
  <c r="J178" i="4" s="1"/>
  <c r="I179" i="4"/>
  <c r="J179" i="4" s="1"/>
  <c r="I180" i="4"/>
  <c r="J180" i="4" s="1"/>
  <c r="I181" i="4"/>
  <c r="J181" i="4" s="1"/>
  <c r="I182" i="4"/>
  <c r="J182" i="4" s="1"/>
  <c r="I183" i="4"/>
  <c r="J183" i="4" s="1"/>
  <c r="I184" i="4"/>
  <c r="J184" i="4" s="1"/>
  <c r="I185" i="4"/>
  <c r="J185" i="4" s="1"/>
  <c r="I186" i="4"/>
  <c r="J186" i="4" s="1"/>
  <c r="I187" i="4"/>
  <c r="J187" i="4" s="1"/>
  <c r="I188" i="4"/>
  <c r="J188" i="4" s="1"/>
  <c r="I189" i="4"/>
  <c r="J189" i="4" s="1"/>
  <c r="I190" i="4"/>
  <c r="J190" i="4" s="1"/>
  <c r="I191" i="4"/>
  <c r="J191" i="4" s="1"/>
  <c r="I192" i="4"/>
  <c r="J192" i="4" s="1"/>
  <c r="I193" i="4"/>
  <c r="J193" i="4" s="1"/>
  <c r="I194" i="4"/>
  <c r="J194" i="4" s="1"/>
  <c r="I195" i="4"/>
  <c r="J195" i="4" s="1"/>
  <c r="I196" i="4"/>
  <c r="J196" i="4" s="1"/>
  <c r="I197" i="4"/>
  <c r="J197" i="4" s="1"/>
  <c r="I198" i="4"/>
  <c r="J198" i="4" s="1"/>
  <c r="I199" i="4"/>
  <c r="J199" i="4" s="1"/>
  <c r="I200" i="4"/>
  <c r="J200" i="4" s="1"/>
  <c r="I201" i="4"/>
  <c r="J201" i="4" s="1"/>
  <c r="I202" i="4"/>
  <c r="J202" i="4" s="1"/>
  <c r="I203" i="4"/>
  <c r="J203" i="4" s="1"/>
  <c r="I204" i="4"/>
  <c r="J204" i="4" s="1"/>
  <c r="I205" i="4"/>
  <c r="J205" i="4" s="1"/>
  <c r="I206" i="4"/>
  <c r="J206" i="4" s="1"/>
  <c r="I207" i="4"/>
  <c r="J207" i="4" s="1"/>
  <c r="I208" i="4"/>
  <c r="J208" i="4" s="1"/>
  <c r="I209" i="4"/>
  <c r="J209" i="4" s="1"/>
  <c r="I210" i="4"/>
  <c r="I211" i="4"/>
  <c r="I212" i="4"/>
  <c r="J212" i="4" s="1"/>
  <c r="I213" i="4"/>
  <c r="J213" i="4" s="1"/>
  <c r="I214" i="4"/>
  <c r="J214" i="4" s="1"/>
  <c r="I215" i="4"/>
  <c r="J215" i="4" s="1"/>
  <c r="I216" i="4"/>
  <c r="J216" i="4" s="1"/>
  <c r="I217" i="4"/>
  <c r="J217" i="4" s="1"/>
  <c r="I218" i="4"/>
  <c r="J218" i="4" s="1"/>
  <c r="I219" i="4"/>
  <c r="J219" i="4" s="1"/>
  <c r="I220" i="4"/>
  <c r="J220" i="4" s="1"/>
  <c r="I221" i="4"/>
  <c r="J221" i="4" s="1"/>
  <c r="I222" i="4"/>
  <c r="J222" i="4" s="1"/>
  <c r="I223" i="4"/>
  <c r="J223" i="4" s="1"/>
  <c r="I224" i="4"/>
  <c r="J224" i="4" s="1"/>
  <c r="I225" i="4"/>
  <c r="J225" i="4" s="1"/>
  <c r="I226" i="4"/>
  <c r="J226" i="4" s="1"/>
  <c r="I227" i="4"/>
  <c r="J227" i="4" s="1"/>
  <c r="I228" i="4"/>
  <c r="J228" i="4" s="1"/>
  <c r="I229" i="4"/>
  <c r="J229" i="4" s="1"/>
  <c r="I230" i="4"/>
  <c r="J230" i="4" s="1"/>
  <c r="I231" i="4"/>
  <c r="J231" i="4" s="1"/>
  <c r="I232" i="4"/>
  <c r="J232" i="4" s="1"/>
  <c r="I233" i="4"/>
  <c r="J233" i="4" s="1"/>
  <c r="I234" i="4"/>
  <c r="J234" i="4" s="1"/>
  <c r="I235" i="4"/>
  <c r="J235" i="4" s="1"/>
  <c r="I236" i="4"/>
  <c r="J236" i="4" s="1"/>
  <c r="I237" i="4"/>
  <c r="J237" i="4" s="1"/>
  <c r="I238" i="4"/>
  <c r="J238" i="4" s="1"/>
  <c r="I239" i="4"/>
  <c r="J239" i="4" s="1"/>
  <c r="I240" i="4"/>
  <c r="J240" i="4" s="1"/>
  <c r="I241" i="4"/>
  <c r="J241" i="4" s="1"/>
  <c r="I242" i="4"/>
  <c r="J242" i="4" s="1"/>
  <c r="I243" i="4"/>
  <c r="J243" i="4" s="1"/>
  <c r="I244" i="4"/>
  <c r="J244" i="4" s="1"/>
  <c r="I245" i="4"/>
  <c r="J245" i="4" s="1"/>
  <c r="I246" i="4"/>
  <c r="J246" i="4" s="1"/>
  <c r="I247" i="4"/>
  <c r="J247" i="4" s="1"/>
  <c r="I248" i="4"/>
  <c r="J248" i="4" s="1"/>
  <c r="I249" i="4"/>
  <c r="J249" i="4" s="1"/>
  <c r="I250" i="4"/>
  <c r="J250" i="4" s="1"/>
  <c r="I251" i="4"/>
  <c r="J251" i="4" s="1"/>
  <c r="I252" i="4"/>
  <c r="J252" i="4" s="1"/>
  <c r="I253" i="4"/>
  <c r="J253" i="4" s="1"/>
  <c r="I254" i="4"/>
  <c r="J254" i="4" s="1"/>
  <c r="I255" i="4"/>
  <c r="J255" i="4" s="1"/>
  <c r="I256" i="4"/>
  <c r="J256" i="4" s="1"/>
  <c r="I257" i="4"/>
  <c r="J257" i="4" s="1"/>
  <c r="I258" i="4"/>
  <c r="J258" i="4" s="1"/>
  <c r="I259" i="4"/>
  <c r="J259" i="4" s="1"/>
  <c r="I260" i="4"/>
  <c r="J260" i="4" s="1"/>
  <c r="I261" i="4"/>
  <c r="J261" i="4" s="1"/>
  <c r="I262" i="4"/>
  <c r="J262" i="4" s="1"/>
  <c r="I263" i="4"/>
  <c r="J263" i="4" s="1"/>
  <c r="I264" i="4"/>
  <c r="J264" i="4" s="1"/>
  <c r="I265" i="4"/>
  <c r="J265" i="4" s="1"/>
  <c r="I266" i="4"/>
  <c r="J266" i="4" s="1"/>
  <c r="I267" i="4"/>
  <c r="J267" i="4" s="1"/>
  <c r="I268" i="4"/>
  <c r="J268" i="4" s="1"/>
  <c r="I269" i="4"/>
  <c r="J269" i="4" s="1"/>
  <c r="I270" i="4"/>
  <c r="J270" i="4" s="1"/>
  <c r="I271" i="4"/>
  <c r="J271" i="4" s="1"/>
  <c r="I272" i="4"/>
  <c r="J272" i="4" s="1"/>
  <c r="I273" i="4"/>
  <c r="J273" i="4" s="1"/>
  <c r="I274" i="4"/>
  <c r="J274" i="4" s="1"/>
  <c r="I275" i="4"/>
  <c r="J275" i="4" s="1"/>
  <c r="I276" i="4"/>
  <c r="J276" i="4" s="1"/>
  <c r="I277" i="4"/>
  <c r="J277" i="4" s="1"/>
  <c r="I278" i="4"/>
  <c r="J278" i="4" s="1"/>
  <c r="I279" i="4"/>
  <c r="J279" i="4" s="1"/>
  <c r="I280" i="4"/>
  <c r="J280" i="4" s="1"/>
  <c r="I281" i="4"/>
  <c r="J281" i="4" s="1"/>
  <c r="I282" i="4"/>
  <c r="J282" i="4" s="1"/>
  <c r="I283" i="4"/>
  <c r="J283" i="4" s="1"/>
  <c r="I284" i="4"/>
  <c r="J284" i="4" s="1"/>
  <c r="I285" i="4"/>
  <c r="J285" i="4" s="1"/>
  <c r="I286" i="4"/>
  <c r="J286" i="4" s="1"/>
  <c r="I287" i="4"/>
  <c r="J287" i="4" s="1"/>
  <c r="I288" i="4"/>
  <c r="J288" i="4" s="1"/>
  <c r="I289" i="4"/>
  <c r="J289" i="4" s="1"/>
  <c r="I290" i="4"/>
  <c r="J290" i="4" s="1"/>
  <c r="I291" i="4"/>
  <c r="J291" i="4" s="1"/>
  <c r="I292" i="4"/>
  <c r="J292" i="4" s="1"/>
  <c r="I293" i="4"/>
  <c r="J293" i="4" s="1"/>
  <c r="I294" i="4"/>
  <c r="J294" i="4" s="1"/>
  <c r="I295" i="4"/>
  <c r="J295" i="4" s="1"/>
  <c r="I296" i="4"/>
  <c r="J296" i="4" s="1"/>
  <c r="I297" i="4"/>
  <c r="J297" i="4" s="1"/>
  <c r="I298" i="4"/>
  <c r="J298" i="4" s="1"/>
  <c r="I299" i="4"/>
  <c r="J299" i="4" s="1"/>
  <c r="I300" i="4"/>
  <c r="J300" i="4" s="1"/>
  <c r="I301" i="4"/>
  <c r="J301" i="4" s="1"/>
  <c r="I302" i="4"/>
  <c r="J302" i="4" s="1"/>
  <c r="I303" i="4"/>
  <c r="J303" i="4" s="1"/>
  <c r="I304" i="4"/>
  <c r="J304" i="4" s="1"/>
  <c r="I305" i="4"/>
  <c r="J305" i="4" s="1"/>
  <c r="I306" i="4"/>
  <c r="J306" i="4" s="1"/>
  <c r="I307" i="4"/>
  <c r="J307" i="4" s="1"/>
  <c r="I308" i="4"/>
  <c r="J308" i="4" s="1"/>
  <c r="I309" i="4"/>
  <c r="J309" i="4" s="1"/>
  <c r="I310" i="4"/>
  <c r="J310" i="4" s="1"/>
  <c r="I311" i="4"/>
  <c r="J311" i="4" s="1"/>
  <c r="I312" i="4"/>
  <c r="J312" i="4" s="1"/>
  <c r="I313" i="4"/>
  <c r="J313" i="4" s="1"/>
  <c r="I314" i="4"/>
  <c r="J314" i="4" s="1"/>
  <c r="I315" i="4"/>
  <c r="J315" i="4" s="1"/>
  <c r="I316" i="4"/>
  <c r="J316" i="4" s="1"/>
  <c r="I317" i="4"/>
  <c r="J317" i="4" s="1"/>
  <c r="I318" i="4"/>
  <c r="J318" i="4" s="1"/>
  <c r="I319" i="4"/>
  <c r="J319" i="4" s="1"/>
  <c r="I320" i="4"/>
  <c r="J320" i="4" s="1"/>
  <c r="I321" i="4"/>
  <c r="J321" i="4" s="1"/>
  <c r="I322" i="4"/>
  <c r="J322" i="4" s="1"/>
  <c r="I323" i="4"/>
  <c r="J323" i="4" s="1"/>
  <c r="I324" i="4"/>
  <c r="J324" i="4" s="1"/>
  <c r="I325" i="4"/>
  <c r="J325" i="4" s="1"/>
  <c r="I326" i="4"/>
  <c r="J326" i="4" s="1"/>
  <c r="I327" i="4"/>
  <c r="J327" i="4" s="1"/>
  <c r="I328" i="4"/>
  <c r="J328" i="4" s="1"/>
  <c r="I329" i="4"/>
  <c r="J329" i="4" s="1"/>
  <c r="I330" i="4"/>
  <c r="J330" i="4" s="1"/>
  <c r="I331" i="4"/>
  <c r="J331" i="4" s="1"/>
  <c r="I332" i="4"/>
  <c r="J332" i="4" s="1"/>
  <c r="I333" i="4"/>
  <c r="J333" i="4" s="1"/>
  <c r="I334" i="4"/>
  <c r="J334" i="4" s="1"/>
  <c r="I335" i="4"/>
  <c r="J335" i="4" s="1"/>
  <c r="I336" i="4"/>
  <c r="J336" i="4" s="1"/>
  <c r="I337" i="4"/>
  <c r="J337" i="4" s="1"/>
  <c r="I338" i="4"/>
  <c r="J338" i="4" s="1"/>
  <c r="I339" i="4"/>
  <c r="J339" i="4" s="1"/>
  <c r="I340" i="4"/>
  <c r="J340" i="4" s="1"/>
  <c r="I341" i="4"/>
  <c r="J341" i="4" s="1"/>
  <c r="I342" i="4"/>
  <c r="J342" i="4" s="1"/>
  <c r="I343" i="4"/>
  <c r="J343" i="4" s="1"/>
  <c r="I344" i="4"/>
  <c r="J344" i="4" s="1"/>
  <c r="I345" i="4"/>
  <c r="J345" i="4" s="1"/>
  <c r="I346" i="4"/>
  <c r="J346" i="4" s="1"/>
  <c r="I347" i="4"/>
  <c r="J347" i="4" s="1"/>
  <c r="I348" i="4"/>
  <c r="J348" i="4" s="1"/>
  <c r="I349" i="4"/>
  <c r="J349" i="4" s="1"/>
  <c r="I350" i="4"/>
  <c r="J350" i="4" s="1"/>
  <c r="I351" i="4"/>
  <c r="J351" i="4" s="1"/>
  <c r="I352" i="4"/>
  <c r="J352" i="4" s="1"/>
  <c r="I353" i="4"/>
  <c r="J353" i="4" s="1"/>
  <c r="I354" i="4"/>
  <c r="J354" i="4" s="1"/>
  <c r="I355" i="4"/>
  <c r="J355" i="4" s="1"/>
  <c r="I356" i="4"/>
  <c r="J356" i="4" s="1"/>
  <c r="I357" i="4"/>
  <c r="J357" i="4" s="1"/>
  <c r="I358" i="4"/>
  <c r="J358" i="4" s="1"/>
  <c r="I359" i="4"/>
  <c r="J359" i="4" s="1"/>
  <c r="I360" i="4"/>
  <c r="J360" i="4" s="1"/>
  <c r="I361" i="4"/>
  <c r="J361" i="4" s="1"/>
  <c r="I362" i="4"/>
  <c r="J362" i="4" s="1"/>
  <c r="I363" i="4"/>
  <c r="J363" i="4" s="1"/>
  <c r="I364" i="4"/>
  <c r="J364" i="4" s="1"/>
  <c r="I365" i="4"/>
  <c r="J365" i="4" s="1"/>
  <c r="I366" i="4"/>
  <c r="J366" i="4" s="1"/>
  <c r="I367" i="4"/>
  <c r="J367" i="4" s="1"/>
  <c r="I368" i="4"/>
  <c r="J368" i="4" s="1"/>
  <c r="I369" i="4"/>
  <c r="J369" i="4" s="1"/>
  <c r="I370" i="4"/>
  <c r="J370" i="4" s="1"/>
  <c r="I371" i="4"/>
  <c r="J371" i="4" s="1"/>
  <c r="I372" i="4"/>
  <c r="J372" i="4" s="1"/>
  <c r="I373" i="4"/>
  <c r="J373" i="4" s="1"/>
  <c r="I374" i="4"/>
  <c r="J374" i="4" s="1"/>
  <c r="I375" i="4"/>
  <c r="J375" i="4" s="1"/>
  <c r="I376" i="4"/>
  <c r="J376" i="4" s="1"/>
  <c r="I377" i="4"/>
  <c r="J377" i="4" s="1"/>
  <c r="I378" i="4"/>
  <c r="J378" i="4" s="1"/>
  <c r="I379" i="4"/>
  <c r="J379" i="4" s="1"/>
  <c r="I380" i="4"/>
  <c r="J380" i="4" s="1"/>
  <c r="I381" i="4"/>
  <c r="J381" i="4" s="1"/>
  <c r="I382" i="4"/>
  <c r="J382" i="4" s="1"/>
  <c r="I383" i="4"/>
  <c r="J383" i="4" s="1"/>
  <c r="I384" i="4"/>
  <c r="J384" i="4" s="1"/>
  <c r="I385" i="4"/>
  <c r="J385" i="4" s="1"/>
  <c r="I386" i="4"/>
  <c r="J386" i="4" s="1"/>
  <c r="I387" i="4"/>
  <c r="J387" i="4" s="1"/>
  <c r="I388" i="4"/>
  <c r="J388" i="4" s="1"/>
  <c r="I389" i="4"/>
  <c r="J389" i="4" s="1"/>
  <c r="I390" i="4"/>
  <c r="J390" i="4" s="1"/>
  <c r="I391" i="4"/>
  <c r="J391" i="4" s="1"/>
  <c r="I392" i="4"/>
  <c r="J392" i="4" s="1"/>
  <c r="I393" i="4"/>
  <c r="J393" i="4" s="1"/>
  <c r="I394" i="4"/>
  <c r="J394" i="4" s="1"/>
  <c r="I395" i="4"/>
  <c r="J395" i="4" s="1"/>
  <c r="I396" i="4"/>
  <c r="J396" i="4" s="1"/>
  <c r="I397" i="4"/>
  <c r="J397" i="4" s="1"/>
  <c r="I398" i="4"/>
  <c r="J398" i="4" s="1"/>
  <c r="I399" i="4"/>
  <c r="J399" i="4" s="1"/>
  <c r="I400" i="4"/>
  <c r="J400" i="4" s="1"/>
  <c r="I401" i="4"/>
  <c r="J401" i="4" s="1"/>
  <c r="I402" i="4"/>
  <c r="J402" i="4" s="1"/>
  <c r="I403" i="4"/>
  <c r="J403" i="4" s="1"/>
  <c r="I404" i="4"/>
  <c r="J404" i="4" s="1"/>
  <c r="I405" i="4"/>
  <c r="J405" i="4" s="1"/>
  <c r="I406" i="4"/>
  <c r="J406" i="4" s="1"/>
  <c r="I407" i="4"/>
  <c r="J407" i="4" s="1"/>
  <c r="I408" i="4"/>
  <c r="J408" i="4" s="1"/>
  <c r="I409" i="4"/>
  <c r="J409" i="4" s="1"/>
  <c r="I410" i="4"/>
  <c r="J410" i="4" s="1"/>
  <c r="I411" i="4"/>
  <c r="J411" i="4" s="1"/>
  <c r="I412" i="4"/>
  <c r="J412" i="4" s="1"/>
  <c r="I413" i="4"/>
  <c r="J413" i="4" s="1"/>
  <c r="I414" i="4"/>
  <c r="J414" i="4" s="1"/>
  <c r="I415" i="4"/>
  <c r="J415" i="4" s="1"/>
  <c r="I416" i="4"/>
  <c r="J416" i="4" s="1"/>
  <c r="I417" i="4"/>
  <c r="J417" i="4" s="1"/>
  <c r="I418" i="4"/>
  <c r="J418" i="4" s="1"/>
  <c r="I419" i="4"/>
  <c r="J419" i="4" s="1"/>
  <c r="I420" i="4"/>
  <c r="J420" i="4" s="1"/>
  <c r="I421" i="4"/>
  <c r="J421" i="4" s="1"/>
  <c r="I422" i="4"/>
  <c r="J422" i="4" s="1"/>
  <c r="I423" i="4"/>
  <c r="J423" i="4" s="1"/>
  <c r="I424" i="4"/>
  <c r="J424" i="4" s="1"/>
  <c r="I425" i="4"/>
  <c r="J425" i="4" s="1"/>
  <c r="I426" i="4"/>
  <c r="J426" i="4" s="1"/>
  <c r="I427" i="4"/>
  <c r="J427" i="4" s="1"/>
  <c r="I428" i="4"/>
  <c r="J428" i="4" s="1"/>
  <c r="I429" i="4"/>
  <c r="J429" i="4" s="1"/>
  <c r="I430" i="4"/>
  <c r="J430" i="4" s="1"/>
  <c r="I431" i="4"/>
  <c r="J431" i="4" s="1"/>
  <c r="I432" i="4"/>
  <c r="J432" i="4" s="1"/>
  <c r="I433" i="4"/>
  <c r="J433" i="4" s="1"/>
  <c r="I434" i="4"/>
  <c r="J434" i="4" s="1"/>
  <c r="I435" i="4"/>
  <c r="J435" i="4" s="1"/>
  <c r="I436" i="4"/>
  <c r="J436" i="4" s="1"/>
  <c r="I437" i="4"/>
  <c r="J437" i="4" s="1"/>
  <c r="I438" i="4"/>
  <c r="J438" i="4" s="1"/>
  <c r="I439" i="4"/>
  <c r="J439" i="4" s="1"/>
  <c r="I440" i="4"/>
  <c r="J440" i="4" s="1"/>
  <c r="I441" i="4"/>
  <c r="J441" i="4" s="1"/>
  <c r="I442" i="4"/>
  <c r="J442" i="4" s="1"/>
  <c r="I443" i="4"/>
  <c r="J443" i="4" s="1"/>
  <c r="I444" i="4"/>
  <c r="J444" i="4" s="1"/>
  <c r="I445" i="4"/>
  <c r="J445" i="4" s="1"/>
  <c r="I446" i="4"/>
  <c r="J446" i="4" s="1"/>
  <c r="I447" i="4"/>
  <c r="J447" i="4" s="1"/>
  <c r="I448" i="4"/>
  <c r="J448" i="4" s="1"/>
  <c r="I449" i="4"/>
  <c r="J449" i="4" s="1"/>
  <c r="I450" i="4"/>
  <c r="J450" i="4" s="1"/>
  <c r="I451" i="4"/>
  <c r="J451" i="4" s="1"/>
  <c r="I452" i="4"/>
  <c r="J452" i="4" s="1"/>
  <c r="I453" i="4"/>
  <c r="J453" i="4" s="1"/>
  <c r="I454" i="4"/>
  <c r="J454" i="4" s="1"/>
  <c r="I455" i="4"/>
  <c r="J455" i="4" s="1"/>
  <c r="I456" i="4"/>
  <c r="J456" i="4" s="1"/>
  <c r="I457" i="4"/>
  <c r="J457" i="4" s="1"/>
  <c r="I458" i="4"/>
  <c r="J458" i="4" s="1"/>
  <c r="I459" i="4"/>
  <c r="J459" i="4" s="1"/>
  <c r="I460" i="4"/>
  <c r="J460" i="4" s="1"/>
  <c r="I461" i="4"/>
  <c r="J461" i="4" s="1"/>
  <c r="I462" i="4"/>
  <c r="J462" i="4" s="1"/>
  <c r="I463" i="4"/>
  <c r="J463" i="4" s="1"/>
  <c r="I464" i="4"/>
  <c r="J464" i="4" s="1"/>
  <c r="I465" i="4"/>
  <c r="J465" i="4" s="1"/>
  <c r="I466" i="4"/>
  <c r="J466" i="4" s="1"/>
  <c r="I467" i="4"/>
  <c r="J467" i="4" s="1"/>
  <c r="I468" i="4"/>
  <c r="J468" i="4" s="1"/>
  <c r="I469" i="4"/>
  <c r="J469" i="4" s="1"/>
  <c r="I470" i="4"/>
  <c r="J470" i="4" s="1"/>
  <c r="I471" i="4"/>
  <c r="J471" i="4" s="1"/>
  <c r="I472" i="4"/>
  <c r="J472" i="4" s="1"/>
  <c r="I473" i="4"/>
  <c r="J473" i="4" s="1"/>
  <c r="I474" i="4"/>
  <c r="J474" i="4" s="1"/>
  <c r="I475" i="4"/>
  <c r="J475" i="4" s="1"/>
  <c r="I476" i="4"/>
  <c r="J476" i="4" s="1"/>
  <c r="I477" i="4"/>
  <c r="J477" i="4" s="1"/>
  <c r="I478" i="4"/>
  <c r="J478" i="4" s="1"/>
  <c r="I479" i="4"/>
  <c r="J479" i="4" s="1"/>
  <c r="I480" i="4"/>
  <c r="J480" i="4" s="1"/>
  <c r="I481" i="4"/>
  <c r="J481" i="4" s="1"/>
  <c r="I482" i="4"/>
  <c r="J482" i="4" s="1"/>
  <c r="I483" i="4"/>
  <c r="J483" i="4" s="1"/>
  <c r="I484" i="4"/>
  <c r="J484" i="4" s="1"/>
  <c r="I485" i="4"/>
  <c r="J485" i="4" s="1"/>
  <c r="I486" i="4"/>
  <c r="J486" i="4" s="1"/>
  <c r="I487" i="4"/>
  <c r="J487" i="4" s="1"/>
  <c r="I488" i="4"/>
  <c r="J488" i="4" s="1"/>
  <c r="I489" i="4"/>
  <c r="J489" i="4" s="1"/>
  <c r="I490" i="4"/>
  <c r="J490" i="4" s="1"/>
  <c r="I491" i="4"/>
  <c r="J491" i="4" s="1"/>
  <c r="I492" i="4"/>
  <c r="J492" i="4" s="1"/>
  <c r="I493" i="4"/>
  <c r="J493" i="4" s="1"/>
  <c r="I494" i="4"/>
  <c r="J494" i="4" s="1"/>
  <c r="I495" i="4"/>
  <c r="J495" i="4" s="1"/>
  <c r="I496" i="4"/>
  <c r="J496" i="4" s="1"/>
  <c r="I497" i="4"/>
  <c r="J497" i="4" s="1"/>
  <c r="I498" i="4"/>
  <c r="J498" i="4" s="1"/>
  <c r="I499" i="4"/>
  <c r="J499" i="4" s="1"/>
  <c r="I500" i="4"/>
  <c r="J500" i="4" s="1"/>
  <c r="I501" i="4"/>
  <c r="J501" i="4" s="1"/>
  <c r="I502" i="4"/>
  <c r="J502" i="4" s="1"/>
  <c r="I503" i="4"/>
  <c r="J503" i="4" s="1"/>
  <c r="I504" i="4"/>
  <c r="J504" i="4" s="1"/>
  <c r="I505" i="4"/>
  <c r="J505" i="4" s="1"/>
  <c r="I506" i="4"/>
  <c r="J506" i="4" s="1"/>
  <c r="I507" i="4"/>
  <c r="J507" i="4" s="1"/>
  <c r="I508" i="4"/>
  <c r="J508" i="4" s="1"/>
  <c r="I509" i="4"/>
  <c r="J509" i="4" s="1"/>
  <c r="I510" i="4"/>
  <c r="J510" i="4" s="1"/>
  <c r="I511" i="4"/>
  <c r="J511" i="4" s="1"/>
  <c r="I512" i="4"/>
  <c r="J512" i="4" s="1"/>
  <c r="I513" i="4"/>
  <c r="J513" i="4" s="1"/>
  <c r="I514" i="4"/>
  <c r="J514" i="4" s="1"/>
  <c r="I515" i="4"/>
  <c r="J515" i="4" s="1"/>
  <c r="I516" i="4"/>
  <c r="J516" i="4" s="1"/>
  <c r="I517" i="4"/>
  <c r="J517" i="4" s="1"/>
  <c r="I518" i="4"/>
  <c r="J518" i="4" s="1"/>
  <c r="I519" i="4"/>
  <c r="J519" i="4" s="1"/>
  <c r="I520" i="4"/>
  <c r="J520" i="4" s="1"/>
  <c r="I521" i="4"/>
  <c r="J521" i="4" s="1"/>
  <c r="I522" i="4"/>
  <c r="J522" i="4" s="1"/>
  <c r="I523" i="4"/>
  <c r="J523" i="4" s="1"/>
  <c r="I524" i="4"/>
  <c r="J524" i="4" s="1"/>
  <c r="I525" i="4"/>
  <c r="J525" i="4" s="1"/>
  <c r="I526" i="4"/>
  <c r="J526" i="4" s="1"/>
  <c r="I527" i="4"/>
  <c r="J527" i="4" s="1"/>
  <c r="I528" i="4"/>
  <c r="J528" i="4" s="1"/>
  <c r="I529" i="4"/>
  <c r="J529" i="4" s="1"/>
  <c r="I530" i="4"/>
  <c r="J530" i="4" s="1"/>
  <c r="I531" i="4"/>
  <c r="J531" i="4" s="1"/>
  <c r="I532" i="4"/>
  <c r="J532" i="4" s="1"/>
  <c r="I533" i="4"/>
  <c r="J533" i="4" s="1"/>
  <c r="I534" i="4"/>
  <c r="J534" i="4" s="1"/>
  <c r="I535" i="4"/>
  <c r="J535" i="4" s="1"/>
  <c r="I536" i="4"/>
  <c r="J536" i="4" s="1"/>
  <c r="I537" i="4"/>
  <c r="J537" i="4" s="1"/>
  <c r="I538" i="4"/>
  <c r="J538" i="4" s="1"/>
  <c r="I539" i="4"/>
  <c r="J539" i="4" s="1"/>
  <c r="I540" i="4"/>
  <c r="J540" i="4" s="1"/>
  <c r="I541" i="4"/>
  <c r="J541" i="4" s="1"/>
  <c r="I542" i="4"/>
  <c r="J542" i="4" s="1"/>
  <c r="I543" i="4"/>
  <c r="J543" i="4" s="1"/>
  <c r="I544" i="4"/>
  <c r="J544" i="4" s="1"/>
  <c r="I545" i="4"/>
  <c r="J545" i="4" s="1"/>
  <c r="I546" i="4"/>
  <c r="J546" i="4" s="1"/>
  <c r="I547" i="4"/>
  <c r="J547" i="4" s="1"/>
  <c r="I548" i="4"/>
  <c r="J548" i="4" s="1"/>
  <c r="I549" i="4"/>
  <c r="J549" i="4" s="1"/>
  <c r="I550" i="4"/>
  <c r="J550" i="4" s="1"/>
  <c r="I551" i="4"/>
  <c r="J551" i="4" s="1"/>
  <c r="I552" i="4"/>
  <c r="J552" i="4" s="1"/>
  <c r="I553" i="4"/>
  <c r="J553" i="4" s="1"/>
  <c r="I554" i="4"/>
  <c r="J554" i="4" s="1"/>
  <c r="I555" i="4"/>
  <c r="J555" i="4" s="1"/>
  <c r="I556" i="4"/>
  <c r="J556" i="4" s="1"/>
  <c r="I557" i="4"/>
  <c r="J557" i="4" s="1"/>
  <c r="I558" i="4"/>
  <c r="J558" i="4" s="1"/>
  <c r="I559" i="4"/>
  <c r="J559" i="4" s="1"/>
  <c r="I560" i="4"/>
  <c r="J560" i="4" s="1"/>
  <c r="I561" i="4"/>
  <c r="J561" i="4" s="1"/>
  <c r="I562" i="4"/>
  <c r="J562" i="4" s="1"/>
  <c r="I563" i="4"/>
  <c r="J563" i="4" s="1"/>
  <c r="I564" i="4"/>
  <c r="J564" i="4" s="1"/>
  <c r="I565" i="4"/>
  <c r="J565" i="4" s="1"/>
  <c r="I566" i="4"/>
  <c r="J566" i="4" s="1"/>
  <c r="I567" i="4"/>
  <c r="J567" i="4" s="1"/>
  <c r="I568" i="4"/>
  <c r="J568" i="4" s="1"/>
  <c r="I569" i="4"/>
  <c r="J569" i="4" s="1"/>
  <c r="I570" i="4"/>
  <c r="J570" i="4" s="1"/>
  <c r="I571" i="4"/>
  <c r="J571" i="4" s="1"/>
  <c r="I572" i="4"/>
  <c r="J572" i="4" s="1"/>
  <c r="I573" i="4"/>
  <c r="J573" i="4" s="1"/>
  <c r="I574" i="4"/>
  <c r="J574" i="4" s="1"/>
  <c r="I575" i="4"/>
  <c r="J575" i="4" s="1"/>
  <c r="I576" i="4"/>
  <c r="J576" i="4" s="1"/>
  <c r="I577" i="4"/>
  <c r="J577" i="4" s="1"/>
  <c r="I578" i="4"/>
  <c r="J578" i="4" s="1"/>
  <c r="I579" i="4"/>
  <c r="J579" i="4" s="1"/>
  <c r="I580" i="4"/>
  <c r="J580" i="4" s="1"/>
  <c r="I581" i="4"/>
  <c r="J581" i="4" s="1"/>
  <c r="I582" i="4"/>
  <c r="J582" i="4" s="1"/>
  <c r="I583" i="4"/>
  <c r="J583" i="4" s="1"/>
  <c r="I584" i="4"/>
  <c r="J584" i="4" s="1"/>
  <c r="I585" i="4"/>
  <c r="J585" i="4" s="1"/>
  <c r="I586" i="4"/>
  <c r="J586" i="4" s="1"/>
  <c r="I587" i="4"/>
  <c r="J587" i="4" s="1"/>
  <c r="I588" i="4"/>
  <c r="J588" i="4" s="1"/>
  <c r="I589" i="4"/>
  <c r="J589" i="4" s="1"/>
  <c r="I6" i="4"/>
  <c r="J6" i="4" s="1"/>
  <c r="F211" i="4" l="1"/>
  <c r="J211" i="4" s="1"/>
  <c r="F210" i="4"/>
  <c r="J210" i="4" s="1"/>
  <c r="F122" i="4"/>
  <c r="J122" i="4" l="1"/>
</calcChain>
</file>

<file path=xl/sharedStrings.xml><?xml version="1.0" encoding="utf-8"?>
<sst xmlns="http://schemas.openxmlformats.org/spreadsheetml/2006/main" count="2910" uniqueCount="393">
  <si>
    <t>Fornitore</t>
  </si>
  <si>
    <t>04/09/2023</t>
  </si>
  <si>
    <t>SALERNO SISTEMI SpA</t>
  </si>
  <si>
    <t>03/10/2023</t>
  </si>
  <si>
    <t>02/10/2023</t>
  </si>
  <si>
    <t>ACQUA</t>
  </si>
  <si>
    <t>06/09/2023</t>
  </si>
  <si>
    <t>MPS LEASING E FACTORING BANCA PER I SERVIZI FINANZIARI ALLE</t>
  </si>
  <si>
    <t>01/10/2023</t>
  </si>
  <si>
    <t>Canoni leasing automezzi</t>
  </si>
  <si>
    <t>11/09/2023</t>
  </si>
  <si>
    <t>GIANNATTASIO GIOVANNI</t>
  </si>
  <si>
    <t>11/10/2023</t>
  </si>
  <si>
    <t>Campagna sviluppo raccolta differez.</t>
  </si>
  <si>
    <t>15/09/2023</t>
  </si>
  <si>
    <t>WEX EUROPE SERVICES SRL</t>
  </si>
  <si>
    <t>30/09/2023</t>
  </si>
  <si>
    <t>CARBURANTI E LUBRIFICANTI AUTOMEZZI</t>
  </si>
  <si>
    <t>06/07/2023</t>
  </si>
  <si>
    <t>CENTER SRL</t>
  </si>
  <si>
    <t>04/10/2023</t>
  </si>
  <si>
    <t>NOLEGGIO AUTOVETTURE</t>
  </si>
  <si>
    <t>06/08/2023</t>
  </si>
  <si>
    <t>16/08/2023</t>
  </si>
  <si>
    <t>NEW AGE animazione&amp;eventi srls</t>
  </si>
  <si>
    <t>16/09/2023</t>
  </si>
  <si>
    <t>TECNO - AMBIENTE SRL</t>
  </si>
  <si>
    <t>16/10/2023</t>
  </si>
  <si>
    <t>CONSULENZA AMBIENTALE</t>
  </si>
  <si>
    <t>21/08/2023</t>
  </si>
  <si>
    <t>21/09/2023</t>
  </si>
  <si>
    <t>ELETTROTECNICA MILITE S.R.L.</t>
  </si>
  <si>
    <t>MANUTENZIONE-RIPARAZIONE BENI PROPRI</t>
  </si>
  <si>
    <t>MANUTENZ.RIPAR.BENI DI TERZI</t>
  </si>
  <si>
    <t>28/08/2023</t>
  </si>
  <si>
    <t>12/09/2023</t>
  </si>
  <si>
    <t>31/08/2023</t>
  </si>
  <si>
    <t>Arechi Security Service SrL</t>
  </si>
  <si>
    <t>NOLEGGIO ATTREZZATURE</t>
  </si>
  <si>
    <t>29/08/2023</t>
  </si>
  <si>
    <t>ECOPOLIS DI LAZZERINI S.R.L.</t>
  </si>
  <si>
    <t>NOLEGGIO SPAZZATRICI E LAVASTRADE</t>
  </si>
  <si>
    <t>MANUTENZIONE AUTOMEZZI DI TERZI</t>
  </si>
  <si>
    <t>PACIFICO SRL Lavanderia Industriale</t>
  </si>
  <si>
    <t>Lavaggio indumenti</t>
  </si>
  <si>
    <t>Mediterranea Service S.r.l.</t>
  </si>
  <si>
    <t>PRODOTTI DI CONSUMO</t>
  </si>
  <si>
    <t>FERRARO EMILIO</t>
  </si>
  <si>
    <t>Assistenza legale gare appalto</t>
  </si>
  <si>
    <t>Di Mauro MONICA</t>
  </si>
  <si>
    <t>B &amp; P S.R.L.</t>
  </si>
  <si>
    <t>RESOURCE SRL</t>
  </si>
  <si>
    <t>COMPENSO PER SUPPORTO RSPP</t>
  </si>
  <si>
    <t>SANTACROCE ROBERTO</t>
  </si>
  <si>
    <t>Incarichi professionali</t>
  </si>
  <si>
    <t>DE BLASI SABINO</t>
  </si>
  <si>
    <t>CONSULENZA LEGALE</t>
  </si>
  <si>
    <t>NOLA FERRAMENTA SRL</t>
  </si>
  <si>
    <t>08/09/2023</t>
  </si>
  <si>
    <t>Cardaropoli Group snc</t>
  </si>
  <si>
    <t>Manut.da amm.re beni di terzi</t>
  </si>
  <si>
    <t>EURO SERVIZI S.R.L.</t>
  </si>
  <si>
    <t>Noleggio automezzi</t>
  </si>
  <si>
    <t>L.R.S. TRASPORTI SRL</t>
  </si>
  <si>
    <t>01/09/2023</t>
  </si>
  <si>
    <t>WIMORE S.r.L.</t>
  </si>
  <si>
    <t>LICENZA D'USO SOFTWARE DI ESERCIZIO</t>
  </si>
  <si>
    <t>TR.IN.CO.N.E. SRL</t>
  </si>
  <si>
    <t>SMALT.TO TRASP. RIFIUTI SPECIALI</t>
  </si>
  <si>
    <t>F.LLI PAPA S.R.L.</t>
  </si>
  <si>
    <t>13/09/2023</t>
  </si>
  <si>
    <t>MILITE DARIO</t>
  </si>
  <si>
    <t>13/10/2023</t>
  </si>
  <si>
    <t>Consulenza tecnica</t>
  </si>
  <si>
    <t>05/09/2023</t>
  </si>
  <si>
    <t>CIRILLO MARIO</t>
  </si>
  <si>
    <t>05/10/2023</t>
  </si>
  <si>
    <t>12/10/2023</t>
  </si>
  <si>
    <t>09/10/2023</t>
  </si>
  <si>
    <t>10/10/2023</t>
  </si>
  <si>
    <t>06/10/2023</t>
  </si>
  <si>
    <t>Adinolfi Domenico</t>
  </si>
  <si>
    <t>28/07/2023</t>
  </si>
  <si>
    <t>MyO S.p.A.</t>
  </si>
  <si>
    <t>Prodotti ConsumoBeni Inf. Euro516,46</t>
  </si>
  <si>
    <t>11/08/2023</t>
  </si>
  <si>
    <t>AGRI &amp; DIESEL SRL</t>
  </si>
  <si>
    <t>23/08/2023</t>
  </si>
  <si>
    <t>CENTRO DI ANALISI CHIMICHE s.r.l</t>
  </si>
  <si>
    <t>23/09/2023</t>
  </si>
  <si>
    <t>ANALISI RIFIUTI</t>
  </si>
  <si>
    <t>29/09/2023</t>
  </si>
  <si>
    <t>VIGILANZA SAN MICHELE SRL</t>
  </si>
  <si>
    <t>VIGILANZA</t>
  </si>
  <si>
    <t>MAYA S.R.L.</t>
  </si>
  <si>
    <t>MTR SERVICES SRL</t>
  </si>
  <si>
    <t>07/09/2023</t>
  </si>
  <si>
    <t>TECNICA IREVALE DI PROCIDA IVANO</t>
  </si>
  <si>
    <t>07/10/2023</t>
  </si>
  <si>
    <t>Q8 QUASER SRL</t>
  </si>
  <si>
    <t>08/10/2023</t>
  </si>
  <si>
    <t>ECOFFICINE S.R.L.</t>
  </si>
  <si>
    <t>LAVAGGIO AUTOMEZZI</t>
  </si>
  <si>
    <t>Euro Rida  s.a.s.</t>
  </si>
  <si>
    <t>Impianto Nebulizzazione</t>
  </si>
  <si>
    <t>AMBIENTE SPA</t>
  </si>
  <si>
    <t>SMAL.TO TRASP.FRAZIONE ORGANICA R.D.</t>
  </si>
  <si>
    <t>PISAPIA SABATO</t>
  </si>
  <si>
    <t>29/10/2023</t>
  </si>
  <si>
    <t>GRIMALDI ROSA</t>
  </si>
  <si>
    <t>Consulenza Privacy REG Eu 679/2016</t>
  </si>
  <si>
    <t>25/09/2023</t>
  </si>
  <si>
    <t>OFFICINE SOSTENIBILI SOCIETA' BENEFIT SRL</t>
  </si>
  <si>
    <t>Galderisi STEFANIA</t>
  </si>
  <si>
    <t>SPESE POSTALI</t>
  </si>
  <si>
    <t>L.T.A. Srl</t>
  </si>
  <si>
    <t>CONTENITORI X RACCOLTA DIFFERENZIA</t>
  </si>
  <si>
    <t>27/09/2023</t>
  </si>
  <si>
    <t>SUMUS ITALIA S.R.L.</t>
  </si>
  <si>
    <t>UPGRADE FORMAZIONE</t>
  </si>
  <si>
    <t>15/10/2023</t>
  </si>
  <si>
    <t>31/10/2023</t>
  </si>
  <si>
    <t>17/10/2023</t>
  </si>
  <si>
    <t>MANUTENZIONE AUTOMEZ. DI PROPRIETA'</t>
  </si>
  <si>
    <t>Fondazione Legambiente Innovazione</t>
  </si>
  <si>
    <t>13/11/2023</t>
  </si>
  <si>
    <t>18/10/2023</t>
  </si>
  <si>
    <t>19/10/2023</t>
  </si>
  <si>
    <t>LEYTON ITALIA SRL</t>
  </si>
  <si>
    <t>HERA COMM S.p.A.</t>
  </si>
  <si>
    <t>20/10/2023</t>
  </si>
  <si>
    <t>22/10/2023</t>
  </si>
  <si>
    <t>25/10/2023</t>
  </si>
  <si>
    <t>ENEL ENERGIA SPA</t>
  </si>
  <si>
    <t>23/10/2023</t>
  </si>
  <si>
    <t>ENERGIA ELETTRICA</t>
  </si>
  <si>
    <t>24/10/2023</t>
  </si>
  <si>
    <t>Wander Travel di Principe Umberto</t>
  </si>
  <si>
    <t>Spese viaggio e trasferte</t>
  </si>
  <si>
    <t>26/10/2023</t>
  </si>
  <si>
    <t>CANONI MAX LEASING MPS</t>
  </si>
  <si>
    <t>DULEVO INTERNATIONAL SPA</t>
  </si>
  <si>
    <t>DIGITAL SERVICE Srl</t>
  </si>
  <si>
    <t>14/09/2023</t>
  </si>
  <si>
    <t>I.c.m. Costruzioni S.r.l.</t>
  </si>
  <si>
    <t>14/10/2023</t>
  </si>
  <si>
    <t>19/09/2023</t>
  </si>
  <si>
    <t>20/09/2023</t>
  </si>
  <si>
    <t>Progetti &amp; servizi SrL</t>
  </si>
  <si>
    <t>22/09/2023</t>
  </si>
  <si>
    <t>EDENRED ITALIA SRL</t>
  </si>
  <si>
    <t>TICKET BUONI PASTO</t>
  </si>
  <si>
    <t>SPA PETROLI SRL</t>
  </si>
  <si>
    <t>E-WORK SPA</t>
  </si>
  <si>
    <t>Lavoro interinale</t>
  </si>
  <si>
    <t>ITS INFORMATICA S.R.L.S.</t>
  </si>
  <si>
    <t>ASSISTENZA E INTERVENTI  SOFTWARE</t>
  </si>
  <si>
    <t>DHM TECH SRLS</t>
  </si>
  <si>
    <t>ASSISTENZA HARDWARE E SOFTWARE</t>
  </si>
  <si>
    <t>DE VIVO ANNALISA</t>
  </si>
  <si>
    <t>COMPENSO COLLEGIO SINDACALE</t>
  </si>
  <si>
    <t>27/10/2023</t>
  </si>
  <si>
    <t>10/01/2023</t>
  </si>
  <si>
    <t>30/10/2023</t>
  </si>
  <si>
    <t>AUTOMEZZI</t>
  </si>
  <si>
    <t>12/07/2023</t>
  </si>
  <si>
    <t>IMQ S.p.A.</t>
  </si>
  <si>
    <t>CONS.CERTIF.NE ISO 9001/14001/18001</t>
  </si>
  <si>
    <t>TEC.M.A. SRL unipersonale</t>
  </si>
  <si>
    <t>SICURITALIA IVRI S.P.A.</t>
  </si>
  <si>
    <t>AMOROSO NICOLA</t>
  </si>
  <si>
    <t>NOLEGGIO ATTREZZATURE SPECIALI</t>
  </si>
  <si>
    <t>26/09/2023</t>
  </si>
  <si>
    <t>ECOCHIMICA SRL</t>
  </si>
  <si>
    <t>Spese disinfestaz.e sanificazione</t>
  </si>
  <si>
    <t>28/09/2023</t>
  </si>
  <si>
    <t>SINEKO SRL</t>
  </si>
  <si>
    <t>SMALTIMENTO FRAZIONE VERDE PUBB.</t>
  </si>
  <si>
    <t>Edil Cava Santa Maria la Bruna Srl</t>
  </si>
  <si>
    <t>SERVIZIO SMALTIMENTO RIFIUTI URBANI</t>
  </si>
  <si>
    <t>AD LOGISTICA SRL</t>
  </si>
  <si>
    <t>02/11/2023</t>
  </si>
  <si>
    <t>SALERNO ENERGIA VENDITE SPA</t>
  </si>
  <si>
    <t>FASANO GOMME 2 S.R. L.</t>
  </si>
  <si>
    <t>01/11/2023</t>
  </si>
  <si>
    <t>03/11/2023</t>
  </si>
  <si>
    <t>PLANETARIA S.R.L.</t>
  </si>
  <si>
    <t>SMALT.TRAS.TO INDIFFERENZIATO SECCO</t>
  </si>
  <si>
    <t>Giunko SRL</t>
  </si>
  <si>
    <t>SITO INTERNET</t>
  </si>
  <si>
    <t>TRA.M.A.E.L. S.R.L.</t>
  </si>
  <si>
    <t>D'AURIA MICHELA</t>
  </si>
  <si>
    <t>Consulenza Trasp. Anticorr. Mog.231</t>
  </si>
  <si>
    <t>04/11/2023</t>
  </si>
  <si>
    <t>AMSA DI AMODIO FABIO</t>
  </si>
  <si>
    <t>DETER SERVICE S.A.S.</t>
  </si>
  <si>
    <t>S.I.C. S.r.l.</t>
  </si>
  <si>
    <t>STUDIO ASSOCIATO CHIARITO</t>
  </si>
  <si>
    <t>Assistenza Fiscale</t>
  </si>
  <si>
    <t>SEDEN s.r.l. Unipersonale</t>
  </si>
  <si>
    <t>NAPPI SUD srl</t>
  </si>
  <si>
    <t>SERVIZIO SELEZIONE MULTIMATERIALE</t>
  </si>
  <si>
    <t>SOCOFASA ONLUS</t>
  </si>
  <si>
    <t>Servizio ritiro deiezioni canine</t>
  </si>
  <si>
    <t>DE CARO ACHILLE</t>
  </si>
  <si>
    <t>COMPENSO PER REVISORE LEGALE</t>
  </si>
  <si>
    <t>MONDO PASQUALE</t>
  </si>
  <si>
    <t>16/11/2023</t>
  </si>
  <si>
    <t>SABELLI RODOLFO</t>
  </si>
  <si>
    <t>BENNET VINCENZO</t>
  </si>
  <si>
    <t>COMPENSO AMMINISTRATORE</t>
  </si>
  <si>
    <t>S.A.CO.M SUD</t>
  </si>
  <si>
    <t>31/07/2023</t>
  </si>
  <si>
    <t>07/11/2023</t>
  </si>
  <si>
    <t>22/08/2023</t>
  </si>
  <si>
    <t>GRUPPOCTY SRL - CONTROLSECURITY</t>
  </si>
  <si>
    <t>06/11/2023</t>
  </si>
  <si>
    <t>08/11/2023</t>
  </si>
  <si>
    <t>MEDIAMO S.r.l.</t>
  </si>
  <si>
    <t>11/11/2023</t>
  </si>
  <si>
    <t>12/11/2023</t>
  </si>
  <si>
    <t>DADI.DA DI FANTINI ROSANNA &amp; C. SAS</t>
  </si>
  <si>
    <t>10/11/2023</t>
  </si>
  <si>
    <t>RAPPRESENTANZA-INDEDUCIBILI</t>
  </si>
  <si>
    <t>PARAVIA ELEVATORS'SEVICE S.R.L.</t>
  </si>
  <si>
    <t>30/11/2023</t>
  </si>
  <si>
    <t>14/11/2023</t>
  </si>
  <si>
    <t>28/10/2023</t>
  </si>
  <si>
    <t>VODAFONE ITALIA SPA</t>
  </si>
  <si>
    <t>17/11/2023</t>
  </si>
  <si>
    <t>Telefonia fissa</t>
  </si>
  <si>
    <t>SPRING PROJECT SRL</t>
  </si>
  <si>
    <t>ARUBA S.p.A.</t>
  </si>
  <si>
    <t>SORRENTINO TOMMASO</t>
  </si>
  <si>
    <t>19/11/2023</t>
  </si>
  <si>
    <t>15/11/2023</t>
  </si>
  <si>
    <t>CONSULENZA DEL LAVORO</t>
  </si>
  <si>
    <t>8 ADV s.r.l.</t>
  </si>
  <si>
    <t>INPS</t>
  </si>
  <si>
    <t>SPESE X VISITE MEDICHE FISCALI</t>
  </si>
  <si>
    <t>PLASTICART S.R.L.</t>
  </si>
  <si>
    <t>ORAM SRL</t>
  </si>
  <si>
    <t>MICROAMBIENTE SRL</t>
  </si>
  <si>
    <t>02/11/2022</t>
  </si>
  <si>
    <t>MEDIA PRESS D'ANGELO</t>
  </si>
  <si>
    <t>02/01/2023</t>
  </si>
  <si>
    <t>SISTEM RENTAL SRL</t>
  </si>
  <si>
    <t>04/01/2023</t>
  </si>
  <si>
    <t>NOLEGGIO L/T AUTOMEZZI</t>
  </si>
  <si>
    <t>01/02/2023</t>
  </si>
  <si>
    <t>01/03/2023</t>
  </si>
  <si>
    <t>03/04/2023</t>
  </si>
  <si>
    <t>04/05/2023</t>
  </si>
  <si>
    <t>19/06/2023</t>
  </si>
  <si>
    <t>21/07/2023</t>
  </si>
  <si>
    <t>01/09/2022</t>
  </si>
  <si>
    <t>03/10/2022</t>
  </si>
  <si>
    <t>18/09/2023</t>
  </si>
  <si>
    <t>Wolters Kluwer Ag.Ipsoa Salerno</t>
  </si>
  <si>
    <t>01/12/2022</t>
  </si>
  <si>
    <t>05/11/2023</t>
  </si>
  <si>
    <t>21/11/2023</t>
  </si>
  <si>
    <t>EKART SRL</t>
  </si>
  <si>
    <t>20/11/2023</t>
  </si>
  <si>
    <t>RAPPRESENTANZA</t>
  </si>
  <si>
    <t>DE FELICE MICHELE</t>
  </si>
  <si>
    <t>F.DO ACCANTON.TO VERTENZE PERSONALE</t>
  </si>
  <si>
    <t>22/11/2023</t>
  </si>
  <si>
    <t>INVERSO AGNESE</t>
  </si>
  <si>
    <t>OMNITECH SRL</t>
  </si>
  <si>
    <t>23/11/2023</t>
  </si>
  <si>
    <t>SINISCALCHI CENTRO Srl</t>
  </si>
  <si>
    <t>24/11/2023</t>
  </si>
  <si>
    <t>27/11/2023</t>
  </si>
  <si>
    <t>09/08/2023</t>
  </si>
  <si>
    <t>SYSTEMS Srl</t>
  </si>
  <si>
    <t>29/11/2023</t>
  </si>
  <si>
    <t>CAMILLO CRISTIAN SRL CAMILLO CRISTIAN</t>
  </si>
  <si>
    <t>A. MANZONI &amp;C. SpA</t>
  </si>
  <si>
    <t>SPESE E PUBBLICAZIONE BANDO DI GARA</t>
  </si>
  <si>
    <t>CANCELLERIA</t>
  </si>
  <si>
    <t>CLINTEX SRL</t>
  </si>
  <si>
    <t>Formazione impiegati</t>
  </si>
  <si>
    <t>ECHODINAMICA SRL</t>
  </si>
  <si>
    <t>Gruppo Editoriale Citynews SPA</t>
  </si>
  <si>
    <t>SALERNO SOLIDALE SpA</t>
  </si>
  <si>
    <t>25/11/2023</t>
  </si>
  <si>
    <t>26/11/2023</t>
  </si>
  <si>
    <t>Agenzia Ridere sotto i Baffi</t>
  </si>
  <si>
    <t>GALDIERI C. &amp; FIGLI SPA</t>
  </si>
  <si>
    <t>LEM - LINEA ECOLOGIA MANGIA SRL</t>
  </si>
  <si>
    <t>Vesuviana Trasporti S.r.l.</t>
  </si>
  <si>
    <t>PIEMME S.P.A. Concessionaria di Pubblicita'</t>
  </si>
  <si>
    <t>DE PISAPIA ATTILIO</t>
  </si>
  <si>
    <t>03/12/2023</t>
  </si>
  <si>
    <t>ATTREZZATURE VARIE E MINUTE</t>
  </si>
  <si>
    <t>MOSCARIELLO SRL</t>
  </si>
  <si>
    <t>07/12/2023</t>
  </si>
  <si>
    <t>ARGO SERVICE srl</t>
  </si>
  <si>
    <t>MEDIATELECOM-RADIO ALFA</t>
  </si>
  <si>
    <t>A.C GROUP DI CARBONE ANDREA</t>
  </si>
  <si>
    <t>ORILIA GERARDO S.R.L.S.</t>
  </si>
  <si>
    <t>LONGO UN MONDO DI SPECIALITA'</t>
  </si>
  <si>
    <t>SESSA &amp; C. SRL</t>
  </si>
  <si>
    <t>01/12/2023</t>
  </si>
  <si>
    <t>SPESE LEGALI - NOTARILI</t>
  </si>
  <si>
    <t>09/11/2023</t>
  </si>
  <si>
    <t>GAF SAS di VITO GUARIGLIA E C.</t>
  </si>
  <si>
    <t>04/12/2023</t>
  </si>
  <si>
    <t>05/12/2023</t>
  </si>
  <si>
    <t>DIMENSION PLASTIC Srl</t>
  </si>
  <si>
    <t>27/12/2023</t>
  </si>
  <si>
    <t>29/12/2023</t>
  </si>
  <si>
    <t>ISTITUTO POLIGRAFICO E ZECCA DELLO STATO</t>
  </si>
  <si>
    <t>11/12/2023</t>
  </si>
  <si>
    <t>G.&amp; M. EDIL Srl Impresa Costruzioni</t>
  </si>
  <si>
    <t>07/01/2024</t>
  </si>
  <si>
    <t>13/12/2023</t>
  </si>
  <si>
    <t>12/12/2023</t>
  </si>
  <si>
    <t>18/11/2023</t>
  </si>
  <si>
    <t>ARECHI SERVICE SRL</t>
  </si>
  <si>
    <t>SERIO UMBERTO</t>
  </si>
  <si>
    <t>15/12/2023</t>
  </si>
  <si>
    <t>QUALITY CONTROL SRL</t>
  </si>
  <si>
    <t>ERREBIAN SPA</t>
  </si>
  <si>
    <t>IMPERIA SRL</t>
  </si>
  <si>
    <t>06/12/2023</t>
  </si>
  <si>
    <t>Net4market - CSAmed srl</t>
  </si>
  <si>
    <t>09/12/2023</t>
  </si>
  <si>
    <t>LI.RA. S.R.L.</t>
  </si>
  <si>
    <t>SANTORO GRAFICA s.a.s.</t>
  </si>
  <si>
    <t>Spese iscrizione Albo Gestori Ambien</t>
  </si>
  <si>
    <t>16/12/2023</t>
  </si>
  <si>
    <t>TV OGGI S.R.L.</t>
  </si>
  <si>
    <t>OTTO MEDIA SRL</t>
  </si>
  <si>
    <t>28/11/2023</t>
  </si>
  <si>
    <t>AVAGLIANO LUCA</t>
  </si>
  <si>
    <t>DI BIASE ANTONIO</t>
  </si>
  <si>
    <t>18/12/2023</t>
  </si>
  <si>
    <t>20/12/2023</t>
  </si>
  <si>
    <t>19/12/2023</t>
  </si>
  <si>
    <t>21/12/2023</t>
  </si>
  <si>
    <t>CDM TRASPORTI E SERVIZI SOCIETA COOPERATIVA</t>
  </si>
  <si>
    <t>31/12/2023</t>
  </si>
  <si>
    <t>ARREDAMENTO</t>
  </si>
  <si>
    <t>NAPOLETANA PLASTICA SRL</t>
  </si>
  <si>
    <t>30/12/2023</t>
  </si>
  <si>
    <t>14/12/2023</t>
  </si>
  <si>
    <t>Società Bilanciai INTERNAZIONALE srl</t>
  </si>
  <si>
    <t>GIELLE DI GALDUCCI LUIGI</t>
  </si>
  <si>
    <t>FABBRICATI INDUSTRIALI</t>
  </si>
  <si>
    <t>23/12/2023</t>
  </si>
  <si>
    <t>24/12/2023</t>
  </si>
  <si>
    <t>05/01/2024</t>
  </si>
  <si>
    <t>VINTO URBAN SRL</t>
  </si>
  <si>
    <t>28/12/2023</t>
  </si>
  <si>
    <t>ECOSISTEM S.R.L.</t>
  </si>
  <si>
    <t>MORE PLUS GROUP S.R.L.</t>
  </si>
  <si>
    <t>BCF CONSULTING DI CAMERA ROSA</t>
  </si>
  <si>
    <t>PRATICHE AUTOMOB. AUTOMEZZI</t>
  </si>
  <si>
    <t>03/01/2024</t>
  </si>
  <si>
    <t>LANDI CARMINE</t>
  </si>
  <si>
    <t>04/01/2024</t>
  </si>
  <si>
    <t>NIVI S.p.A</t>
  </si>
  <si>
    <t>Maiorino Antonio</t>
  </si>
  <si>
    <t xml:space="preserve">Giorni intercorrenti </t>
  </si>
  <si>
    <t>Ritardo ponderato</t>
  </si>
  <si>
    <t>04/02/2023</t>
  </si>
  <si>
    <t>Data fattura</t>
  </si>
  <si>
    <t>Numero fattura</t>
  </si>
  <si>
    <t xml:space="preserve">Tipologia di spesa </t>
  </si>
  <si>
    <t>Importo</t>
  </si>
  <si>
    <t>Data di scadenza pagamento fattura</t>
  </si>
  <si>
    <t>Data di pagamento fattura</t>
  </si>
  <si>
    <t>SALERNO PULITA SPA</t>
  </si>
  <si>
    <t>DATI SUI PAGAMENTI - IV TRIMESTRE 2023</t>
  </si>
  <si>
    <t>REGIONE CAMPANIA</t>
  </si>
  <si>
    <t>ZECCA DELLO STATO</t>
  </si>
  <si>
    <t>ASSOCIAZIONE ANPANA</t>
  </si>
  <si>
    <t xml:space="preserve">COLLABORAZIONE ATTIVITA' ISPEZIONE AMBIENTALE </t>
  </si>
  <si>
    <t>FONDAZIONE ALFONSO GATTO</t>
  </si>
  <si>
    <t>DIRITTI CAMERALI</t>
  </si>
  <si>
    <t>PUBBLICAZIONE BANDI GARE</t>
  </si>
  <si>
    <t>C.C.I.A.A. -Vidimazione registri rifiuti</t>
  </si>
  <si>
    <t>C.C.I.A.A. -Vidimazione registri C.S.+R.L.</t>
  </si>
  <si>
    <t>POLIZZA TUTELA LEGALE</t>
  </si>
  <si>
    <t>ARERA</t>
  </si>
  <si>
    <t>CONTRIBUTI 2022</t>
  </si>
  <si>
    <t>ROLAND RECHTSSSCHUTZ-VERSICHERUNG</t>
  </si>
  <si>
    <t>LEGA AMBIENTE</t>
  </si>
  <si>
    <t>DIRITTI ALBO AUTOTRASPORTATORI</t>
  </si>
  <si>
    <t>Macchinari e impianti specifici</t>
  </si>
  <si>
    <t>ALTRI ONERI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</si>
</sst>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4" fontId="19" fillId="0" borderId="0" xfId="0" applyNumberFormat="1" applyFont="1"/>
    <xf numFmtId="49" fontId="0" fillId="0" borderId="0" xfId="0" applyNumberFormat="1" applyFill="1" applyAlignment="1">
      <alignment horizontal="left"/>
    </xf>
    <xf numFmtId="49" fontId="21" fillId="0" borderId="0" xfId="0" applyNumberFormat="1" applyFont="1" applyFill="1" applyAlignment="1">
      <alignment horizontal="left"/>
    </xf>
    <xf numFmtId="3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4" fontId="21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>
      <alignment horizontal="center"/>
    </xf>
    <xf numFmtId="4" fontId="0" fillId="0" borderId="0" xfId="0" applyNumberFormat="1" applyFill="1"/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3037-889F-4513-A09E-6AC615F7C97A}">
  <dimension ref="B2:J601"/>
  <sheetViews>
    <sheetView tabSelected="1" topLeftCell="B560" zoomScaleNormal="100" workbookViewId="0">
      <selection activeCell="F591" sqref="F591:J591"/>
    </sheetView>
  </sheetViews>
  <sheetFormatPr defaultRowHeight="12.75" x14ac:dyDescent="0.2"/>
  <cols>
    <col min="2" max="2" width="16.140625" style="6" bestFit="1" customWidth="1"/>
    <col min="3" max="3" width="14.7109375" bestFit="1" customWidth="1"/>
    <col min="4" max="4" width="64.140625" bestFit="1" customWidth="1"/>
    <col min="5" max="5" width="51" customWidth="1"/>
    <col min="6" max="6" width="14.7109375" bestFit="1" customWidth="1"/>
    <col min="7" max="7" width="15.7109375" style="6" customWidth="1"/>
    <col min="8" max="8" width="15.7109375" style="6" bestFit="1" customWidth="1"/>
    <col min="9" max="9" width="15.7109375" style="6" customWidth="1"/>
    <col min="10" max="10" width="15.7109375" customWidth="1"/>
  </cols>
  <sheetData>
    <row r="2" spans="2:10" ht="13.5" thickBot="1" x14ac:dyDescent="0.25"/>
    <row r="3" spans="2:10" s="5" customFormat="1" ht="25.15" customHeight="1" x14ac:dyDescent="0.2">
      <c r="B3" s="21" t="s">
        <v>374</v>
      </c>
      <c r="C3" s="22"/>
      <c r="D3" s="22"/>
      <c r="E3" s="22"/>
      <c r="F3" s="22"/>
      <c r="G3" s="22"/>
      <c r="H3" s="22"/>
      <c r="I3" s="22"/>
      <c r="J3" s="23"/>
    </row>
    <row r="4" spans="2:10" s="5" customFormat="1" ht="25.15" customHeight="1" thickBot="1" x14ac:dyDescent="0.25">
      <c r="B4" s="24" t="s">
        <v>375</v>
      </c>
      <c r="C4" s="25"/>
      <c r="D4" s="25"/>
      <c r="E4" s="25"/>
      <c r="F4" s="25"/>
      <c r="G4" s="25"/>
      <c r="H4" s="25"/>
      <c r="I4" s="25"/>
      <c r="J4" s="26"/>
    </row>
    <row r="5" spans="2:10" ht="51" customHeight="1" x14ac:dyDescent="0.2">
      <c r="B5" s="2" t="s">
        <v>368</v>
      </c>
      <c r="C5" s="2" t="s">
        <v>369</v>
      </c>
      <c r="D5" s="3" t="s">
        <v>0</v>
      </c>
      <c r="E5" s="4" t="s">
        <v>370</v>
      </c>
      <c r="F5" s="3" t="s">
        <v>371</v>
      </c>
      <c r="G5" s="3" t="s">
        <v>372</v>
      </c>
      <c r="H5" s="1" t="s">
        <v>373</v>
      </c>
      <c r="I5" s="3" t="s">
        <v>365</v>
      </c>
      <c r="J5" s="3" t="s">
        <v>366</v>
      </c>
    </row>
    <row r="6" spans="2:10" s="5" customFormat="1" x14ac:dyDescent="0.2">
      <c r="B6" s="15" t="s">
        <v>1</v>
      </c>
      <c r="C6" s="13">
        <v>219625</v>
      </c>
      <c r="D6" s="18" t="s">
        <v>2</v>
      </c>
      <c r="E6" s="18" t="s">
        <v>5</v>
      </c>
      <c r="F6" s="17">
        <v>32.54</v>
      </c>
      <c r="G6" s="15" t="s">
        <v>3</v>
      </c>
      <c r="H6" s="19" t="s">
        <v>4</v>
      </c>
      <c r="I6" s="10">
        <f>IF(OR(G6=0,H6=0),0,H6-G6)</f>
        <v>-1</v>
      </c>
      <c r="J6" s="11">
        <f>F6*I6</f>
        <v>-32.54</v>
      </c>
    </row>
    <row r="7" spans="2:10" s="5" customFormat="1" x14ac:dyDescent="0.2">
      <c r="B7" s="15" t="s">
        <v>6</v>
      </c>
      <c r="C7" s="13">
        <v>160309</v>
      </c>
      <c r="D7" s="18" t="s">
        <v>7</v>
      </c>
      <c r="E7" s="18" t="s">
        <v>9</v>
      </c>
      <c r="F7" s="17">
        <v>1104.04</v>
      </c>
      <c r="G7" s="15" t="s">
        <v>8</v>
      </c>
      <c r="H7" s="19" t="s">
        <v>4</v>
      </c>
      <c r="I7" s="10">
        <f t="shared" ref="I7:I70" si="0">IF(OR(G7=0,H7=0),0,H7-G7)</f>
        <v>1</v>
      </c>
      <c r="J7" s="11">
        <f t="shared" ref="J7:J70" si="1">F7*I7</f>
        <v>1104.04</v>
      </c>
    </row>
    <row r="8" spans="2:10" s="5" customFormat="1" x14ac:dyDescent="0.2">
      <c r="B8" s="15" t="s">
        <v>6</v>
      </c>
      <c r="C8" s="13">
        <v>160310</v>
      </c>
      <c r="D8" s="18" t="s">
        <v>7</v>
      </c>
      <c r="E8" s="18" t="s">
        <v>9</v>
      </c>
      <c r="F8" s="17">
        <v>2686.08</v>
      </c>
      <c r="G8" s="15" t="s">
        <v>8</v>
      </c>
      <c r="H8" s="19" t="s">
        <v>4</v>
      </c>
      <c r="I8" s="10">
        <f t="shared" si="0"/>
        <v>1</v>
      </c>
      <c r="J8" s="11">
        <f t="shared" si="1"/>
        <v>2686.08</v>
      </c>
    </row>
    <row r="9" spans="2:10" s="5" customFormat="1" x14ac:dyDescent="0.2">
      <c r="B9" s="15" t="s">
        <v>6</v>
      </c>
      <c r="C9" s="13">
        <v>160308</v>
      </c>
      <c r="D9" s="18" t="s">
        <v>7</v>
      </c>
      <c r="E9" s="18" t="s">
        <v>9</v>
      </c>
      <c r="F9" s="17">
        <v>5764.62</v>
      </c>
      <c r="G9" s="15" t="s">
        <v>8</v>
      </c>
      <c r="H9" s="19" t="s">
        <v>4</v>
      </c>
      <c r="I9" s="10">
        <f t="shared" si="0"/>
        <v>1</v>
      </c>
      <c r="J9" s="11">
        <f t="shared" si="1"/>
        <v>5764.62</v>
      </c>
    </row>
    <row r="10" spans="2:10" s="5" customFormat="1" x14ac:dyDescent="0.2">
      <c r="B10" s="15" t="s">
        <v>10</v>
      </c>
      <c r="C10" s="13">
        <v>13</v>
      </c>
      <c r="D10" s="18" t="s">
        <v>11</v>
      </c>
      <c r="E10" s="18" t="s">
        <v>13</v>
      </c>
      <c r="F10" s="17">
        <v>1822.3</v>
      </c>
      <c r="G10" s="15" t="s">
        <v>12</v>
      </c>
      <c r="H10" s="19" t="s">
        <v>4</v>
      </c>
      <c r="I10" s="10">
        <f t="shared" si="0"/>
        <v>-9</v>
      </c>
      <c r="J10" s="11">
        <f t="shared" si="1"/>
        <v>-16400.7</v>
      </c>
    </row>
    <row r="11" spans="2:10" s="5" customFormat="1" ht="13.5" customHeight="1" x14ac:dyDescent="0.2">
      <c r="B11" s="15" t="s">
        <v>14</v>
      </c>
      <c r="C11" s="13">
        <v>461003</v>
      </c>
      <c r="D11" s="18" t="s">
        <v>15</v>
      </c>
      <c r="E11" s="18" t="s">
        <v>17</v>
      </c>
      <c r="F11" s="17">
        <v>19176.93</v>
      </c>
      <c r="G11" s="15" t="s">
        <v>16</v>
      </c>
      <c r="H11" s="19" t="s">
        <v>4</v>
      </c>
      <c r="I11" s="10">
        <f t="shared" si="0"/>
        <v>2</v>
      </c>
      <c r="J11" s="11">
        <f t="shared" si="1"/>
        <v>38353.86</v>
      </c>
    </row>
    <row r="12" spans="2:10" s="5" customFormat="1" x14ac:dyDescent="0.2">
      <c r="B12" s="15" t="s">
        <v>14</v>
      </c>
      <c r="C12" s="13">
        <v>461004</v>
      </c>
      <c r="D12" s="18" t="s">
        <v>15</v>
      </c>
      <c r="E12" s="18" t="s">
        <v>17</v>
      </c>
      <c r="F12" s="17">
        <v>5085.4799999999996</v>
      </c>
      <c r="G12" s="15" t="s">
        <v>16</v>
      </c>
      <c r="H12" s="19" t="s">
        <v>4</v>
      </c>
      <c r="I12" s="10">
        <f t="shared" si="0"/>
        <v>2</v>
      </c>
      <c r="J12" s="11">
        <f t="shared" si="1"/>
        <v>10170.959999999999</v>
      </c>
    </row>
    <row r="13" spans="2:10" s="5" customFormat="1" x14ac:dyDescent="0.2">
      <c r="B13" s="15" t="s">
        <v>14</v>
      </c>
      <c r="C13" s="13">
        <v>461215</v>
      </c>
      <c r="D13" s="18" t="s">
        <v>15</v>
      </c>
      <c r="E13" s="18" t="s">
        <v>17</v>
      </c>
      <c r="F13" s="17">
        <v>190.64</v>
      </c>
      <c r="G13" s="15" t="s">
        <v>16</v>
      </c>
      <c r="H13" s="19" t="s">
        <v>4</v>
      </c>
      <c r="I13" s="10">
        <f t="shared" si="0"/>
        <v>2</v>
      </c>
      <c r="J13" s="11">
        <f t="shared" si="1"/>
        <v>381.28</v>
      </c>
    </row>
    <row r="14" spans="2:10" s="5" customFormat="1" x14ac:dyDescent="0.2">
      <c r="B14" s="15" t="s">
        <v>14</v>
      </c>
      <c r="C14" s="13">
        <v>461073</v>
      </c>
      <c r="D14" s="18" t="s">
        <v>15</v>
      </c>
      <c r="E14" s="18" t="s">
        <v>17</v>
      </c>
      <c r="F14" s="17">
        <v>731.13</v>
      </c>
      <c r="G14" s="15" t="s">
        <v>16</v>
      </c>
      <c r="H14" s="19" t="s">
        <v>4</v>
      </c>
      <c r="I14" s="10">
        <f t="shared" si="0"/>
        <v>2</v>
      </c>
      <c r="J14" s="11">
        <f t="shared" si="1"/>
        <v>1462.26</v>
      </c>
    </row>
    <row r="15" spans="2:10" s="5" customFormat="1" x14ac:dyDescent="0.2">
      <c r="B15" s="15" t="s">
        <v>3</v>
      </c>
      <c r="C15" s="13">
        <v>0</v>
      </c>
      <c r="D15" s="8" t="s">
        <v>383</v>
      </c>
      <c r="E15" s="9" t="s">
        <v>381</v>
      </c>
      <c r="F15" s="16">
        <v>25</v>
      </c>
      <c r="G15" s="15" t="s">
        <v>3</v>
      </c>
      <c r="H15" s="19" t="s">
        <v>3</v>
      </c>
      <c r="I15" s="10">
        <f t="shared" si="0"/>
        <v>0</v>
      </c>
      <c r="J15" s="11">
        <f t="shared" si="1"/>
        <v>0</v>
      </c>
    </row>
    <row r="16" spans="2:10" s="5" customFormat="1" x14ac:dyDescent="0.2">
      <c r="B16" s="15" t="s">
        <v>18</v>
      </c>
      <c r="C16" s="13">
        <v>233723</v>
      </c>
      <c r="D16" s="18" t="s">
        <v>19</v>
      </c>
      <c r="E16" s="18" t="s">
        <v>21</v>
      </c>
      <c r="F16" s="17">
        <v>1800</v>
      </c>
      <c r="G16" s="15" t="s">
        <v>18</v>
      </c>
      <c r="H16" s="19" t="s">
        <v>20</v>
      </c>
      <c r="I16" s="10">
        <f t="shared" si="0"/>
        <v>90</v>
      </c>
      <c r="J16" s="11">
        <f t="shared" si="1"/>
        <v>162000</v>
      </c>
    </row>
    <row r="17" spans="2:10" s="5" customFormat="1" x14ac:dyDescent="0.2">
      <c r="B17" s="15" t="s">
        <v>22</v>
      </c>
      <c r="C17" s="13">
        <v>233730</v>
      </c>
      <c r="D17" s="18" t="s">
        <v>19</v>
      </c>
      <c r="E17" s="18" t="s">
        <v>21</v>
      </c>
      <c r="F17" s="17">
        <v>1800</v>
      </c>
      <c r="G17" s="15" t="s">
        <v>22</v>
      </c>
      <c r="H17" s="19" t="s">
        <v>20</v>
      </c>
      <c r="I17" s="10">
        <f t="shared" si="0"/>
        <v>59</v>
      </c>
      <c r="J17" s="11">
        <f t="shared" si="1"/>
        <v>106200</v>
      </c>
    </row>
    <row r="18" spans="2:10" s="5" customFormat="1" x14ac:dyDescent="0.2">
      <c r="B18" s="15" t="s">
        <v>23</v>
      </c>
      <c r="C18" s="13">
        <v>36</v>
      </c>
      <c r="D18" s="18" t="s">
        <v>24</v>
      </c>
      <c r="E18" s="18" t="s">
        <v>13</v>
      </c>
      <c r="F18" s="17">
        <v>1700</v>
      </c>
      <c r="G18" s="15" t="s">
        <v>25</v>
      </c>
      <c r="H18" s="19" t="s">
        <v>20</v>
      </c>
      <c r="I18" s="10">
        <f t="shared" si="0"/>
        <v>18</v>
      </c>
      <c r="J18" s="11">
        <f t="shared" si="1"/>
        <v>30600</v>
      </c>
    </row>
    <row r="19" spans="2:10" s="5" customFormat="1" x14ac:dyDescent="0.2">
      <c r="B19" s="15" t="s">
        <v>23</v>
      </c>
      <c r="C19" s="13">
        <v>145</v>
      </c>
      <c r="D19" s="18" t="s">
        <v>26</v>
      </c>
      <c r="E19" s="18" t="s">
        <v>28</v>
      </c>
      <c r="F19" s="17">
        <v>800</v>
      </c>
      <c r="G19" s="15" t="s">
        <v>27</v>
      </c>
      <c r="H19" s="19" t="s">
        <v>20</v>
      </c>
      <c r="I19" s="10">
        <f t="shared" si="0"/>
        <v>-12</v>
      </c>
      <c r="J19" s="11">
        <f t="shared" si="1"/>
        <v>-9600</v>
      </c>
    </row>
    <row r="20" spans="2:10" s="5" customFormat="1" x14ac:dyDescent="0.2">
      <c r="B20" s="15" t="s">
        <v>29</v>
      </c>
      <c r="C20" s="13">
        <v>38</v>
      </c>
      <c r="D20" s="18" t="s">
        <v>24</v>
      </c>
      <c r="E20" s="18" t="s">
        <v>13</v>
      </c>
      <c r="F20" s="17">
        <v>2180</v>
      </c>
      <c r="G20" s="15" t="s">
        <v>30</v>
      </c>
      <c r="H20" s="19" t="s">
        <v>20</v>
      </c>
      <c r="I20" s="10">
        <f t="shared" si="0"/>
        <v>13</v>
      </c>
      <c r="J20" s="11">
        <f t="shared" si="1"/>
        <v>28340</v>
      </c>
    </row>
    <row r="21" spans="2:10" s="5" customFormat="1" x14ac:dyDescent="0.2">
      <c r="B21" s="15" t="s">
        <v>29</v>
      </c>
      <c r="C21" s="13">
        <v>65</v>
      </c>
      <c r="D21" s="18" t="s">
        <v>31</v>
      </c>
      <c r="E21" s="18" t="s">
        <v>32</v>
      </c>
      <c r="F21" s="17">
        <v>2215.7199999999998</v>
      </c>
      <c r="G21" s="15" t="s">
        <v>30</v>
      </c>
      <c r="H21" s="19" t="s">
        <v>20</v>
      </c>
      <c r="I21" s="10">
        <f t="shared" si="0"/>
        <v>13</v>
      </c>
      <c r="J21" s="11">
        <f t="shared" si="1"/>
        <v>28804.359999999997</v>
      </c>
    </row>
    <row r="22" spans="2:10" s="5" customFormat="1" x14ac:dyDescent="0.2">
      <c r="B22" s="15" t="s">
        <v>29</v>
      </c>
      <c r="C22" s="13">
        <v>67</v>
      </c>
      <c r="D22" s="18" t="s">
        <v>31</v>
      </c>
      <c r="E22" s="18" t="s">
        <v>33</v>
      </c>
      <c r="F22" s="17">
        <v>146</v>
      </c>
      <c r="G22" s="15" t="s">
        <v>30</v>
      </c>
      <c r="H22" s="19" t="s">
        <v>20</v>
      </c>
      <c r="I22" s="10">
        <f t="shared" si="0"/>
        <v>13</v>
      </c>
      <c r="J22" s="11">
        <f t="shared" si="1"/>
        <v>1898</v>
      </c>
    </row>
    <row r="23" spans="2:10" s="5" customFormat="1" x14ac:dyDescent="0.2">
      <c r="B23" s="15" t="s">
        <v>29</v>
      </c>
      <c r="C23" s="13">
        <v>66</v>
      </c>
      <c r="D23" s="18" t="s">
        <v>31</v>
      </c>
      <c r="E23" s="18" t="s">
        <v>33</v>
      </c>
      <c r="F23" s="17">
        <v>610.52</v>
      </c>
      <c r="G23" s="15" t="s">
        <v>30</v>
      </c>
      <c r="H23" s="19" t="s">
        <v>20</v>
      </c>
      <c r="I23" s="10">
        <f t="shared" si="0"/>
        <v>13</v>
      </c>
      <c r="J23" s="11">
        <f t="shared" si="1"/>
        <v>7936.76</v>
      </c>
    </row>
    <row r="24" spans="2:10" s="5" customFormat="1" x14ac:dyDescent="0.2">
      <c r="B24" s="15" t="s">
        <v>29</v>
      </c>
      <c r="C24" s="13">
        <v>69</v>
      </c>
      <c r="D24" s="18" t="s">
        <v>31</v>
      </c>
      <c r="E24" s="18" t="s">
        <v>32</v>
      </c>
      <c r="F24" s="17">
        <v>7477.13</v>
      </c>
      <c r="G24" s="15" t="s">
        <v>30</v>
      </c>
      <c r="H24" s="19" t="s">
        <v>20</v>
      </c>
      <c r="I24" s="10">
        <f t="shared" si="0"/>
        <v>13</v>
      </c>
      <c r="J24" s="11">
        <f t="shared" si="1"/>
        <v>97202.69</v>
      </c>
    </row>
    <row r="25" spans="2:10" s="5" customFormat="1" x14ac:dyDescent="0.2">
      <c r="B25" s="15" t="s">
        <v>29</v>
      </c>
      <c r="C25" s="13">
        <v>68</v>
      </c>
      <c r="D25" s="18" t="s">
        <v>31</v>
      </c>
      <c r="E25" s="18" t="s">
        <v>33</v>
      </c>
      <c r="F25" s="17">
        <v>1248.21</v>
      </c>
      <c r="G25" s="15" t="s">
        <v>30</v>
      </c>
      <c r="H25" s="19" t="s">
        <v>20</v>
      </c>
      <c r="I25" s="10">
        <f t="shared" si="0"/>
        <v>13</v>
      </c>
      <c r="J25" s="11">
        <f t="shared" si="1"/>
        <v>16226.73</v>
      </c>
    </row>
    <row r="26" spans="2:10" s="5" customFormat="1" x14ac:dyDescent="0.2">
      <c r="B26" s="15" t="s">
        <v>29</v>
      </c>
      <c r="C26" s="13">
        <v>70</v>
      </c>
      <c r="D26" s="18" t="s">
        <v>31</v>
      </c>
      <c r="E26" s="18" t="s">
        <v>32</v>
      </c>
      <c r="F26" s="17">
        <v>3068.09</v>
      </c>
      <c r="G26" s="15" t="s">
        <v>30</v>
      </c>
      <c r="H26" s="19" t="s">
        <v>20</v>
      </c>
      <c r="I26" s="10">
        <f t="shared" si="0"/>
        <v>13</v>
      </c>
      <c r="J26" s="11">
        <f t="shared" si="1"/>
        <v>39885.17</v>
      </c>
    </row>
    <row r="27" spans="2:10" s="5" customFormat="1" x14ac:dyDescent="0.2">
      <c r="B27" s="15" t="s">
        <v>34</v>
      </c>
      <c r="C27" s="13">
        <v>40</v>
      </c>
      <c r="D27" s="18" t="s">
        <v>24</v>
      </c>
      <c r="E27" s="18" t="s">
        <v>13</v>
      </c>
      <c r="F27" s="17">
        <v>2180</v>
      </c>
      <c r="G27" s="15" t="s">
        <v>35</v>
      </c>
      <c r="H27" s="19" t="s">
        <v>20</v>
      </c>
      <c r="I27" s="10">
        <f t="shared" si="0"/>
        <v>22</v>
      </c>
      <c r="J27" s="11">
        <f t="shared" si="1"/>
        <v>47960</v>
      </c>
    </row>
    <row r="28" spans="2:10" s="5" customFormat="1" x14ac:dyDescent="0.2">
      <c r="B28" s="15" t="s">
        <v>36</v>
      </c>
      <c r="C28" s="13">
        <v>1728</v>
      </c>
      <c r="D28" s="18" t="s">
        <v>37</v>
      </c>
      <c r="E28" s="18" t="s">
        <v>38</v>
      </c>
      <c r="F28" s="17">
        <v>400</v>
      </c>
      <c r="G28" s="15" t="s">
        <v>16</v>
      </c>
      <c r="H28" s="19" t="s">
        <v>20</v>
      </c>
      <c r="I28" s="10">
        <f t="shared" si="0"/>
        <v>4</v>
      </c>
      <c r="J28" s="11">
        <f t="shared" si="1"/>
        <v>1600</v>
      </c>
    </row>
    <row r="29" spans="2:10" s="5" customFormat="1" x14ac:dyDescent="0.2">
      <c r="B29" s="15" t="s">
        <v>39</v>
      </c>
      <c r="C29" s="13">
        <v>818</v>
      </c>
      <c r="D29" s="18" t="s">
        <v>40</v>
      </c>
      <c r="E29" s="18" t="s">
        <v>41</v>
      </c>
      <c r="F29" s="17">
        <v>7800</v>
      </c>
      <c r="G29" s="15" t="s">
        <v>16</v>
      </c>
      <c r="H29" s="19" t="s">
        <v>20</v>
      </c>
      <c r="I29" s="10">
        <f t="shared" si="0"/>
        <v>4</v>
      </c>
      <c r="J29" s="11">
        <f t="shared" si="1"/>
        <v>31200</v>
      </c>
    </row>
    <row r="30" spans="2:10" s="5" customFormat="1" x14ac:dyDescent="0.2">
      <c r="B30" s="15" t="s">
        <v>39</v>
      </c>
      <c r="C30" s="13">
        <v>819</v>
      </c>
      <c r="D30" s="18" t="s">
        <v>40</v>
      </c>
      <c r="E30" s="18" t="s">
        <v>41</v>
      </c>
      <c r="F30" s="17">
        <v>4980</v>
      </c>
      <c r="G30" s="15" t="s">
        <v>16</v>
      </c>
      <c r="H30" s="19" t="s">
        <v>20</v>
      </c>
      <c r="I30" s="10">
        <f t="shared" si="0"/>
        <v>4</v>
      </c>
      <c r="J30" s="11">
        <f t="shared" si="1"/>
        <v>19920</v>
      </c>
    </row>
    <row r="31" spans="2:10" s="5" customFormat="1" x14ac:dyDescent="0.2">
      <c r="B31" s="15" t="s">
        <v>36</v>
      </c>
      <c r="C31" s="13">
        <v>904</v>
      </c>
      <c r="D31" s="18" t="s">
        <v>40</v>
      </c>
      <c r="E31" s="18" t="s">
        <v>42</v>
      </c>
      <c r="F31" s="17">
        <v>74</v>
      </c>
      <c r="G31" s="15" t="s">
        <v>16</v>
      </c>
      <c r="H31" s="19" t="s">
        <v>20</v>
      </c>
      <c r="I31" s="10">
        <f t="shared" si="0"/>
        <v>4</v>
      </c>
      <c r="J31" s="11">
        <f t="shared" si="1"/>
        <v>296</v>
      </c>
    </row>
    <row r="32" spans="2:10" s="5" customFormat="1" x14ac:dyDescent="0.2">
      <c r="B32" s="15" t="s">
        <v>36</v>
      </c>
      <c r="C32" s="13">
        <v>3687</v>
      </c>
      <c r="D32" s="18" t="s">
        <v>43</v>
      </c>
      <c r="E32" s="18" t="s">
        <v>44</v>
      </c>
      <c r="F32" s="17">
        <v>54.34</v>
      </c>
      <c r="G32" s="15" t="s">
        <v>16</v>
      </c>
      <c r="H32" s="19" t="s">
        <v>20</v>
      </c>
      <c r="I32" s="10">
        <f t="shared" si="0"/>
        <v>4</v>
      </c>
      <c r="J32" s="11">
        <f t="shared" si="1"/>
        <v>217.36</v>
      </c>
    </row>
    <row r="33" spans="2:10" s="5" customFormat="1" x14ac:dyDescent="0.2">
      <c r="B33" s="15" t="s">
        <v>36</v>
      </c>
      <c r="C33" s="13">
        <v>1048</v>
      </c>
      <c r="D33" s="18" t="s">
        <v>45</v>
      </c>
      <c r="E33" s="18" t="s">
        <v>46</v>
      </c>
      <c r="F33" s="17">
        <v>24.25</v>
      </c>
      <c r="G33" s="15" t="s">
        <v>36</v>
      </c>
      <c r="H33" s="19" t="s">
        <v>20</v>
      </c>
      <c r="I33" s="10">
        <f t="shared" si="0"/>
        <v>34</v>
      </c>
      <c r="J33" s="11">
        <f t="shared" si="1"/>
        <v>824.5</v>
      </c>
    </row>
    <row r="34" spans="2:10" s="5" customFormat="1" x14ac:dyDescent="0.2">
      <c r="B34" s="15" t="s">
        <v>1</v>
      </c>
      <c r="C34" s="13">
        <v>26</v>
      </c>
      <c r="D34" s="18" t="s">
        <v>47</v>
      </c>
      <c r="E34" s="18" t="s">
        <v>48</v>
      </c>
      <c r="F34" s="17">
        <v>3535.06</v>
      </c>
      <c r="G34" s="15" t="s">
        <v>20</v>
      </c>
      <c r="H34" s="19" t="s">
        <v>20</v>
      </c>
      <c r="I34" s="10">
        <f t="shared" si="0"/>
        <v>0</v>
      </c>
      <c r="J34" s="11">
        <f t="shared" si="1"/>
        <v>0</v>
      </c>
    </row>
    <row r="35" spans="2:10" s="5" customFormat="1" x14ac:dyDescent="0.2">
      <c r="B35" s="15" t="s">
        <v>1</v>
      </c>
      <c r="C35" s="13">
        <v>1623</v>
      </c>
      <c r="D35" s="18" t="s">
        <v>49</v>
      </c>
      <c r="E35" s="18" t="s">
        <v>13</v>
      </c>
      <c r="F35" s="17">
        <v>725.4</v>
      </c>
      <c r="G35" s="15" t="s">
        <v>20</v>
      </c>
      <c r="H35" s="19" t="s">
        <v>20</v>
      </c>
      <c r="I35" s="10">
        <f t="shared" si="0"/>
        <v>0</v>
      </c>
      <c r="J35" s="11">
        <f t="shared" si="1"/>
        <v>0</v>
      </c>
    </row>
    <row r="36" spans="2:10" s="5" customFormat="1" x14ac:dyDescent="0.2">
      <c r="B36" s="15" t="s">
        <v>36</v>
      </c>
      <c r="C36" s="13">
        <v>300775</v>
      </c>
      <c r="D36" s="18" t="s">
        <v>50</v>
      </c>
      <c r="E36" s="18" t="s">
        <v>46</v>
      </c>
      <c r="F36" s="17">
        <v>98.63</v>
      </c>
      <c r="G36" s="15" t="s">
        <v>16</v>
      </c>
      <c r="H36" s="19" t="s">
        <v>20</v>
      </c>
      <c r="I36" s="10">
        <f t="shared" si="0"/>
        <v>4</v>
      </c>
      <c r="J36" s="11">
        <f t="shared" si="1"/>
        <v>394.52</v>
      </c>
    </row>
    <row r="37" spans="2:10" s="5" customFormat="1" x14ac:dyDescent="0.2">
      <c r="B37" s="15" t="s">
        <v>1</v>
      </c>
      <c r="C37" s="13">
        <v>119</v>
      </c>
      <c r="D37" s="18" t="s">
        <v>51</v>
      </c>
      <c r="E37" s="18" t="s">
        <v>52</v>
      </c>
      <c r="F37" s="17">
        <v>1318.18</v>
      </c>
      <c r="G37" s="15" t="s">
        <v>20</v>
      </c>
      <c r="H37" s="19" t="s">
        <v>20</v>
      </c>
      <c r="I37" s="10">
        <f t="shared" si="0"/>
        <v>0</v>
      </c>
      <c r="J37" s="11">
        <f t="shared" si="1"/>
        <v>0</v>
      </c>
    </row>
    <row r="38" spans="2:10" s="5" customFormat="1" x14ac:dyDescent="0.2">
      <c r="B38" s="15" t="s">
        <v>1</v>
      </c>
      <c r="C38" s="13">
        <v>2123</v>
      </c>
      <c r="D38" s="18" t="s">
        <v>53</v>
      </c>
      <c r="E38" s="18" t="s">
        <v>54</v>
      </c>
      <c r="F38" s="17">
        <v>2258.8000000000002</v>
      </c>
      <c r="G38" s="15" t="s">
        <v>20</v>
      </c>
      <c r="H38" s="19" t="s">
        <v>20</v>
      </c>
      <c r="I38" s="10">
        <f t="shared" si="0"/>
        <v>0</v>
      </c>
      <c r="J38" s="11">
        <f t="shared" si="1"/>
        <v>0</v>
      </c>
    </row>
    <row r="39" spans="2:10" s="5" customFormat="1" x14ac:dyDescent="0.2">
      <c r="B39" s="15" t="s">
        <v>1</v>
      </c>
      <c r="C39" s="13">
        <v>56</v>
      </c>
      <c r="D39" s="18" t="s">
        <v>55</v>
      </c>
      <c r="E39" s="18" t="s">
        <v>56</v>
      </c>
      <c r="F39" s="17">
        <v>1068.8</v>
      </c>
      <c r="G39" s="15" t="s">
        <v>20</v>
      </c>
      <c r="H39" s="19" t="s">
        <v>20</v>
      </c>
      <c r="I39" s="10">
        <f t="shared" si="0"/>
        <v>0</v>
      </c>
      <c r="J39" s="11">
        <f t="shared" si="1"/>
        <v>0</v>
      </c>
    </row>
    <row r="40" spans="2:10" s="5" customFormat="1" x14ac:dyDescent="0.2">
      <c r="B40" s="15" t="s">
        <v>36</v>
      </c>
      <c r="C40" s="13">
        <v>108341</v>
      </c>
      <c r="D40" s="18" t="s">
        <v>57</v>
      </c>
      <c r="E40" s="18" t="s">
        <v>46</v>
      </c>
      <c r="F40" s="17">
        <v>412.34</v>
      </c>
      <c r="G40" s="15" t="s">
        <v>16</v>
      </c>
      <c r="H40" s="19" t="s">
        <v>20</v>
      </c>
      <c r="I40" s="10">
        <f t="shared" si="0"/>
        <v>4</v>
      </c>
      <c r="J40" s="11">
        <f t="shared" si="1"/>
        <v>1649.36</v>
      </c>
    </row>
    <row r="41" spans="2:10" s="5" customFormat="1" x14ac:dyDescent="0.2">
      <c r="B41" s="15" t="s">
        <v>58</v>
      </c>
      <c r="C41" s="13">
        <v>117</v>
      </c>
      <c r="D41" s="18" t="s">
        <v>59</v>
      </c>
      <c r="E41" s="18" t="s">
        <v>60</v>
      </c>
      <c r="F41" s="17">
        <v>30692</v>
      </c>
      <c r="G41" s="15" t="s">
        <v>58</v>
      </c>
      <c r="H41" s="19" t="s">
        <v>20</v>
      </c>
      <c r="I41" s="10">
        <f t="shared" si="0"/>
        <v>26</v>
      </c>
      <c r="J41" s="11">
        <f t="shared" si="1"/>
        <v>797992</v>
      </c>
    </row>
    <row r="42" spans="2:10" s="5" customFormat="1" x14ac:dyDescent="0.2">
      <c r="B42" s="15" t="s">
        <v>36</v>
      </c>
      <c r="C42" s="13">
        <v>653</v>
      </c>
      <c r="D42" s="18" t="s">
        <v>61</v>
      </c>
      <c r="E42" s="18" t="s">
        <v>62</v>
      </c>
      <c r="F42" s="17">
        <v>4490.2</v>
      </c>
      <c r="G42" s="15" t="s">
        <v>16</v>
      </c>
      <c r="H42" s="19" t="s">
        <v>20</v>
      </c>
      <c r="I42" s="10">
        <f t="shared" si="0"/>
        <v>4</v>
      </c>
      <c r="J42" s="11">
        <f t="shared" si="1"/>
        <v>17960.8</v>
      </c>
    </row>
    <row r="43" spans="2:10" s="5" customFormat="1" x14ac:dyDescent="0.2">
      <c r="B43" s="15" t="s">
        <v>36</v>
      </c>
      <c r="C43" s="13">
        <v>1060</v>
      </c>
      <c r="D43" s="18" t="s">
        <v>63</v>
      </c>
      <c r="E43" s="18" t="s">
        <v>62</v>
      </c>
      <c r="F43" s="17">
        <v>8106.45</v>
      </c>
      <c r="G43" s="15" t="s">
        <v>16</v>
      </c>
      <c r="H43" s="19" t="s">
        <v>20</v>
      </c>
      <c r="I43" s="10">
        <f t="shared" si="0"/>
        <v>4</v>
      </c>
      <c r="J43" s="11">
        <f t="shared" si="1"/>
        <v>32425.8</v>
      </c>
    </row>
    <row r="44" spans="2:10" s="5" customFormat="1" x14ac:dyDescent="0.2">
      <c r="B44" s="15" t="s">
        <v>36</v>
      </c>
      <c r="C44" s="13">
        <v>1061</v>
      </c>
      <c r="D44" s="18" t="s">
        <v>63</v>
      </c>
      <c r="E44" s="18" t="s">
        <v>62</v>
      </c>
      <c r="F44" s="17">
        <v>11812.5</v>
      </c>
      <c r="G44" s="15" t="s">
        <v>16</v>
      </c>
      <c r="H44" s="19" t="s">
        <v>20</v>
      </c>
      <c r="I44" s="10">
        <f t="shared" si="0"/>
        <v>4</v>
      </c>
      <c r="J44" s="11">
        <f t="shared" si="1"/>
        <v>47250</v>
      </c>
    </row>
    <row r="45" spans="2:10" s="5" customFormat="1" x14ac:dyDescent="0.2">
      <c r="B45" s="15" t="s">
        <v>36</v>
      </c>
      <c r="C45" s="13">
        <v>1063</v>
      </c>
      <c r="D45" s="18" t="s">
        <v>63</v>
      </c>
      <c r="E45" s="18" t="s">
        <v>62</v>
      </c>
      <c r="F45" s="17">
        <v>960.64</v>
      </c>
      <c r="G45" s="15" t="s">
        <v>16</v>
      </c>
      <c r="H45" s="19" t="s">
        <v>20</v>
      </c>
      <c r="I45" s="10">
        <f t="shared" si="0"/>
        <v>4</v>
      </c>
      <c r="J45" s="11">
        <f t="shared" si="1"/>
        <v>3842.56</v>
      </c>
    </row>
    <row r="46" spans="2:10" s="5" customFormat="1" x14ac:dyDescent="0.2">
      <c r="B46" s="15" t="s">
        <v>64</v>
      </c>
      <c r="C46" s="13">
        <v>24763</v>
      </c>
      <c r="D46" s="18" t="s">
        <v>65</v>
      </c>
      <c r="E46" s="18" t="s">
        <v>66</v>
      </c>
      <c r="F46" s="17">
        <v>142.69999999999999</v>
      </c>
      <c r="G46" s="15" t="s">
        <v>16</v>
      </c>
      <c r="H46" s="19" t="s">
        <v>20</v>
      </c>
      <c r="I46" s="10">
        <f t="shared" si="0"/>
        <v>4</v>
      </c>
      <c r="J46" s="11">
        <f t="shared" si="1"/>
        <v>570.79999999999995</v>
      </c>
    </row>
    <row r="47" spans="2:10" s="5" customFormat="1" x14ac:dyDescent="0.2">
      <c r="B47" s="15" t="s">
        <v>36</v>
      </c>
      <c r="C47" s="13">
        <v>688</v>
      </c>
      <c r="D47" s="18" t="s">
        <v>67</v>
      </c>
      <c r="E47" s="18" t="s">
        <v>68</v>
      </c>
      <c r="F47" s="17">
        <v>2321.77</v>
      </c>
      <c r="G47" s="15" t="s">
        <v>16</v>
      </c>
      <c r="H47" s="19" t="s">
        <v>20</v>
      </c>
      <c r="I47" s="10">
        <f t="shared" si="0"/>
        <v>4</v>
      </c>
      <c r="J47" s="11">
        <f t="shared" si="1"/>
        <v>9287.08</v>
      </c>
    </row>
    <row r="48" spans="2:10" s="5" customFormat="1" x14ac:dyDescent="0.2">
      <c r="B48" s="15" t="s">
        <v>36</v>
      </c>
      <c r="C48" s="13">
        <v>1062</v>
      </c>
      <c r="D48" s="18" t="s">
        <v>63</v>
      </c>
      <c r="E48" s="18" t="s">
        <v>62</v>
      </c>
      <c r="F48" s="17">
        <v>7659.63</v>
      </c>
      <c r="G48" s="15" t="s">
        <v>16</v>
      </c>
      <c r="H48" s="19" t="s">
        <v>20</v>
      </c>
      <c r="I48" s="10">
        <f t="shared" si="0"/>
        <v>4</v>
      </c>
      <c r="J48" s="11">
        <f t="shared" si="1"/>
        <v>30638.52</v>
      </c>
    </row>
    <row r="49" spans="2:10" s="5" customFormat="1" x14ac:dyDescent="0.2">
      <c r="B49" s="15" t="s">
        <v>36</v>
      </c>
      <c r="C49" s="13">
        <v>654</v>
      </c>
      <c r="D49" s="18" t="s">
        <v>61</v>
      </c>
      <c r="E49" s="18" t="s">
        <v>62</v>
      </c>
      <c r="F49" s="17">
        <v>6266.97</v>
      </c>
      <c r="G49" s="15" t="s">
        <v>16</v>
      </c>
      <c r="H49" s="19" t="s">
        <v>20</v>
      </c>
      <c r="I49" s="10">
        <f t="shared" si="0"/>
        <v>4</v>
      </c>
      <c r="J49" s="11">
        <f t="shared" si="1"/>
        <v>25067.88</v>
      </c>
    </row>
    <row r="50" spans="2:10" s="5" customFormat="1" x14ac:dyDescent="0.2">
      <c r="B50" s="15" t="s">
        <v>36</v>
      </c>
      <c r="C50" s="13">
        <v>1064</v>
      </c>
      <c r="D50" s="18" t="s">
        <v>63</v>
      </c>
      <c r="E50" s="18" t="s">
        <v>62</v>
      </c>
      <c r="F50" s="17">
        <v>4995.3599999999997</v>
      </c>
      <c r="G50" s="15" t="s">
        <v>16</v>
      </c>
      <c r="H50" s="19" t="s">
        <v>20</v>
      </c>
      <c r="I50" s="10">
        <f t="shared" si="0"/>
        <v>4</v>
      </c>
      <c r="J50" s="11">
        <f t="shared" si="1"/>
        <v>19981.439999999999</v>
      </c>
    </row>
    <row r="51" spans="2:10" s="5" customFormat="1" x14ac:dyDescent="0.2">
      <c r="B51" s="15" t="s">
        <v>36</v>
      </c>
      <c r="C51" s="13">
        <v>655</v>
      </c>
      <c r="D51" s="18" t="s">
        <v>61</v>
      </c>
      <c r="E51" s="18" t="s">
        <v>62</v>
      </c>
      <c r="F51" s="17">
        <v>5722.2</v>
      </c>
      <c r="G51" s="15" t="s">
        <v>16</v>
      </c>
      <c r="H51" s="19" t="s">
        <v>20</v>
      </c>
      <c r="I51" s="10">
        <f t="shared" si="0"/>
        <v>4</v>
      </c>
      <c r="J51" s="11">
        <f t="shared" si="1"/>
        <v>22888.799999999999</v>
      </c>
    </row>
    <row r="52" spans="2:10" s="5" customFormat="1" x14ac:dyDescent="0.2">
      <c r="B52" s="15" t="s">
        <v>36</v>
      </c>
      <c r="C52" s="13">
        <v>656</v>
      </c>
      <c r="D52" s="18" t="s">
        <v>61</v>
      </c>
      <c r="E52" s="18" t="s">
        <v>62</v>
      </c>
      <c r="F52" s="17">
        <v>7875</v>
      </c>
      <c r="G52" s="15" t="s">
        <v>16</v>
      </c>
      <c r="H52" s="19" t="s">
        <v>20</v>
      </c>
      <c r="I52" s="10">
        <f t="shared" si="0"/>
        <v>4</v>
      </c>
      <c r="J52" s="11">
        <f t="shared" si="1"/>
        <v>31500</v>
      </c>
    </row>
    <row r="53" spans="2:10" s="5" customFormat="1" x14ac:dyDescent="0.2">
      <c r="B53" s="15" t="s">
        <v>36</v>
      </c>
      <c r="C53" s="13">
        <v>1524</v>
      </c>
      <c r="D53" s="18" t="s">
        <v>69</v>
      </c>
      <c r="E53" s="18" t="s">
        <v>33</v>
      </c>
      <c r="F53" s="17">
        <v>245</v>
      </c>
      <c r="G53" s="15" t="s">
        <v>16</v>
      </c>
      <c r="H53" s="19" t="s">
        <v>20</v>
      </c>
      <c r="I53" s="10">
        <f t="shared" si="0"/>
        <v>4</v>
      </c>
      <c r="J53" s="11">
        <f t="shared" si="1"/>
        <v>980</v>
      </c>
    </row>
    <row r="54" spans="2:10" s="5" customFormat="1" x14ac:dyDescent="0.2">
      <c r="B54" s="15" t="s">
        <v>35</v>
      </c>
      <c r="C54" s="13">
        <v>233731</v>
      </c>
      <c r="D54" s="18" t="s">
        <v>19</v>
      </c>
      <c r="E54" s="18" t="s">
        <v>21</v>
      </c>
      <c r="F54" s="17">
        <v>1800</v>
      </c>
      <c r="G54" s="15" t="s">
        <v>35</v>
      </c>
      <c r="H54" s="19" t="s">
        <v>20</v>
      </c>
      <c r="I54" s="10">
        <f t="shared" si="0"/>
        <v>22</v>
      </c>
      <c r="J54" s="11">
        <f t="shared" si="1"/>
        <v>39600</v>
      </c>
    </row>
    <row r="55" spans="2:10" s="5" customFormat="1" x14ac:dyDescent="0.2">
      <c r="B55" s="15" t="s">
        <v>70</v>
      </c>
      <c r="C55" s="13">
        <v>3623</v>
      </c>
      <c r="D55" s="18" t="s">
        <v>71</v>
      </c>
      <c r="E55" s="18" t="s">
        <v>73</v>
      </c>
      <c r="F55" s="17">
        <v>2109.12</v>
      </c>
      <c r="G55" s="15" t="s">
        <v>72</v>
      </c>
      <c r="H55" s="19" t="s">
        <v>20</v>
      </c>
      <c r="I55" s="10">
        <f t="shared" si="0"/>
        <v>-9</v>
      </c>
      <c r="J55" s="11">
        <f t="shared" si="1"/>
        <v>-18982.079999999998</v>
      </c>
    </row>
    <row r="56" spans="2:10" s="5" customFormat="1" x14ac:dyDescent="0.2">
      <c r="B56" s="15" t="s">
        <v>74</v>
      </c>
      <c r="C56" s="13">
        <v>51</v>
      </c>
      <c r="D56" s="18" t="s">
        <v>75</v>
      </c>
      <c r="E56" s="18" t="s">
        <v>54</v>
      </c>
      <c r="F56" s="17">
        <v>697.5</v>
      </c>
      <c r="G56" s="15" t="s">
        <v>76</v>
      </c>
      <c r="H56" s="19" t="s">
        <v>20</v>
      </c>
      <c r="I56" s="10">
        <f t="shared" si="0"/>
        <v>-1</v>
      </c>
      <c r="J56" s="11">
        <f t="shared" si="1"/>
        <v>-697.5</v>
      </c>
    </row>
    <row r="57" spans="2:10" s="5" customFormat="1" x14ac:dyDescent="0.2">
      <c r="B57" s="15" t="s">
        <v>76</v>
      </c>
      <c r="C57" s="13">
        <v>0</v>
      </c>
      <c r="D57" s="5" t="s">
        <v>388</v>
      </c>
      <c r="E57" s="5" t="s">
        <v>385</v>
      </c>
      <c r="F57" s="17">
        <v>4139.43</v>
      </c>
      <c r="G57" s="12">
        <v>45204</v>
      </c>
      <c r="H57" s="19">
        <v>45204</v>
      </c>
      <c r="I57" s="10">
        <f t="shared" si="0"/>
        <v>0</v>
      </c>
      <c r="J57" s="11">
        <f t="shared" si="1"/>
        <v>0</v>
      </c>
    </row>
    <row r="58" spans="2:10" s="5" customFormat="1" x14ac:dyDescent="0.2">
      <c r="B58" s="15" t="s">
        <v>78</v>
      </c>
      <c r="C58" s="13">
        <v>0</v>
      </c>
      <c r="D58" s="5" t="s">
        <v>388</v>
      </c>
      <c r="E58" s="5" t="s">
        <v>385</v>
      </c>
      <c r="F58" s="17">
        <v>840</v>
      </c>
      <c r="G58" s="15" t="s">
        <v>78</v>
      </c>
      <c r="H58" s="19" t="s">
        <v>78</v>
      </c>
      <c r="I58" s="10">
        <f t="shared" si="0"/>
        <v>0</v>
      </c>
      <c r="J58" s="11">
        <f t="shared" si="1"/>
        <v>0</v>
      </c>
    </row>
    <row r="59" spans="2:10" s="5" customFormat="1" x14ac:dyDescent="0.2">
      <c r="B59" s="15" t="s">
        <v>78</v>
      </c>
      <c r="C59" s="13">
        <v>0</v>
      </c>
      <c r="D59" s="8" t="s">
        <v>384</v>
      </c>
      <c r="E59" s="9" t="s">
        <v>381</v>
      </c>
      <c r="F59" s="16">
        <v>50</v>
      </c>
      <c r="G59" s="15" t="s">
        <v>78</v>
      </c>
      <c r="H59" s="19" t="s">
        <v>78</v>
      </c>
      <c r="I59" s="10">
        <f t="shared" si="0"/>
        <v>0</v>
      </c>
      <c r="J59" s="11">
        <f t="shared" si="1"/>
        <v>0</v>
      </c>
    </row>
    <row r="60" spans="2:10" s="5" customFormat="1" x14ac:dyDescent="0.2">
      <c r="B60" s="15" t="s">
        <v>35</v>
      </c>
      <c r="C60" s="13">
        <v>236343</v>
      </c>
      <c r="D60" s="18" t="s">
        <v>2</v>
      </c>
      <c r="E60" s="18" t="s">
        <v>5</v>
      </c>
      <c r="F60" s="17">
        <v>63.72</v>
      </c>
      <c r="G60" s="15" t="s">
        <v>77</v>
      </c>
      <c r="H60" s="19" t="s">
        <v>78</v>
      </c>
      <c r="I60" s="10">
        <f t="shared" si="0"/>
        <v>-3</v>
      </c>
      <c r="J60" s="11">
        <f t="shared" si="1"/>
        <v>-191.16</v>
      </c>
    </row>
    <row r="61" spans="2:10" s="5" customFormat="1" x14ac:dyDescent="0.2">
      <c r="B61" s="15" t="s">
        <v>35</v>
      </c>
      <c r="C61" s="13">
        <v>242577</v>
      </c>
      <c r="D61" s="18" t="s">
        <v>2</v>
      </c>
      <c r="E61" s="18" t="s">
        <v>5</v>
      </c>
      <c r="F61" s="17">
        <v>1563.08</v>
      </c>
      <c r="G61" s="15" t="s">
        <v>79</v>
      </c>
      <c r="H61" s="19" t="s">
        <v>78</v>
      </c>
      <c r="I61" s="10">
        <f t="shared" si="0"/>
        <v>-1</v>
      </c>
      <c r="J61" s="11">
        <f t="shared" si="1"/>
        <v>-1563.08</v>
      </c>
    </row>
    <row r="62" spans="2:10" s="5" customFormat="1" x14ac:dyDescent="0.2">
      <c r="B62" s="15" t="s">
        <v>35</v>
      </c>
      <c r="C62" s="13">
        <v>236270</v>
      </c>
      <c r="D62" s="18" t="s">
        <v>2</v>
      </c>
      <c r="E62" s="18" t="s">
        <v>5</v>
      </c>
      <c r="F62" s="17">
        <v>2550.09</v>
      </c>
      <c r="G62" s="15" t="s">
        <v>77</v>
      </c>
      <c r="H62" s="19" t="s">
        <v>78</v>
      </c>
      <c r="I62" s="10">
        <f t="shared" si="0"/>
        <v>-3</v>
      </c>
      <c r="J62" s="11">
        <f t="shared" si="1"/>
        <v>-7650.27</v>
      </c>
    </row>
    <row r="63" spans="2:10" s="5" customFormat="1" x14ac:dyDescent="0.2">
      <c r="B63" s="15" t="s">
        <v>80</v>
      </c>
      <c r="C63" s="13">
        <v>198123</v>
      </c>
      <c r="D63" s="18" t="s">
        <v>81</v>
      </c>
      <c r="E63" s="18" t="s">
        <v>46</v>
      </c>
      <c r="F63" s="17">
        <v>15</v>
      </c>
      <c r="G63" s="15" t="s">
        <v>80</v>
      </c>
      <c r="H63" s="19" t="s">
        <v>78</v>
      </c>
      <c r="I63" s="10">
        <f t="shared" si="0"/>
        <v>3</v>
      </c>
      <c r="J63" s="11">
        <f t="shared" si="1"/>
        <v>45</v>
      </c>
    </row>
    <row r="64" spans="2:10" s="5" customFormat="1" x14ac:dyDescent="0.2">
      <c r="B64" s="15" t="s">
        <v>82</v>
      </c>
      <c r="C64" s="13">
        <v>1584</v>
      </c>
      <c r="D64" s="18" t="s">
        <v>83</v>
      </c>
      <c r="E64" s="18" t="s">
        <v>84</v>
      </c>
      <c r="F64" s="17">
        <v>279.38</v>
      </c>
      <c r="G64" s="15" t="s">
        <v>16</v>
      </c>
      <c r="H64" s="19" t="s">
        <v>12</v>
      </c>
      <c r="I64" s="10">
        <f t="shared" si="0"/>
        <v>11</v>
      </c>
      <c r="J64" s="11">
        <f t="shared" si="1"/>
        <v>3073.18</v>
      </c>
    </row>
    <row r="65" spans="2:10" s="5" customFormat="1" x14ac:dyDescent="0.2">
      <c r="B65" s="15" t="s">
        <v>85</v>
      </c>
      <c r="C65" s="13">
        <v>246</v>
      </c>
      <c r="D65" s="18" t="s">
        <v>86</v>
      </c>
      <c r="E65" s="18" t="s">
        <v>46</v>
      </c>
      <c r="F65" s="17">
        <v>200</v>
      </c>
      <c r="G65" s="15" t="s">
        <v>16</v>
      </c>
      <c r="H65" s="19" t="s">
        <v>12</v>
      </c>
      <c r="I65" s="10">
        <f t="shared" si="0"/>
        <v>11</v>
      </c>
      <c r="J65" s="11">
        <f t="shared" si="1"/>
        <v>2200</v>
      </c>
    </row>
    <row r="66" spans="2:10" s="5" customFormat="1" x14ac:dyDescent="0.2">
      <c r="B66" s="15" t="s">
        <v>87</v>
      </c>
      <c r="C66" s="13">
        <v>46</v>
      </c>
      <c r="D66" s="18" t="s">
        <v>88</v>
      </c>
      <c r="E66" s="18" t="s">
        <v>90</v>
      </c>
      <c r="F66" s="17">
        <v>1200</v>
      </c>
      <c r="G66" s="15" t="s">
        <v>89</v>
      </c>
      <c r="H66" s="19" t="s">
        <v>12</v>
      </c>
      <c r="I66" s="10">
        <f t="shared" si="0"/>
        <v>18</v>
      </c>
      <c r="J66" s="11">
        <f t="shared" si="1"/>
        <v>21600</v>
      </c>
    </row>
    <row r="67" spans="2:10" s="5" customFormat="1" x14ac:dyDescent="0.2">
      <c r="B67" s="15" t="s">
        <v>39</v>
      </c>
      <c r="C67" s="13">
        <v>48</v>
      </c>
      <c r="D67" s="18" t="s">
        <v>88</v>
      </c>
      <c r="E67" s="18" t="s">
        <v>90</v>
      </c>
      <c r="F67" s="17">
        <v>4577</v>
      </c>
      <c r="G67" s="15" t="s">
        <v>91</v>
      </c>
      <c r="H67" s="19" t="s">
        <v>12</v>
      </c>
      <c r="I67" s="10">
        <f t="shared" si="0"/>
        <v>12</v>
      </c>
      <c r="J67" s="11">
        <f t="shared" si="1"/>
        <v>54924</v>
      </c>
    </row>
    <row r="68" spans="2:10" s="5" customFormat="1" x14ac:dyDescent="0.2">
      <c r="B68" s="15" t="s">
        <v>39</v>
      </c>
      <c r="C68" s="13">
        <v>49</v>
      </c>
      <c r="D68" s="18" t="s">
        <v>88</v>
      </c>
      <c r="E68" s="18" t="s">
        <v>90</v>
      </c>
      <c r="F68" s="17">
        <v>3582</v>
      </c>
      <c r="G68" s="15" t="s">
        <v>91</v>
      </c>
      <c r="H68" s="19" t="s">
        <v>12</v>
      </c>
      <c r="I68" s="10">
        <f t="shared" si="0"/>
        <v>12</v>
      </c>
      <c r="J68" s="11">
        <f t="shared" si="1"/>
        <v>42984</v>
      </c>
    </row>
    <row r="69" spans="2:10" s="5" customFormat="1" x14ac:dyDescent="0.2">
      <c r="B69" s="15" t="s">
        <v>39</v>
      </c>
      <c r="C69" s="13">
        <v>50</v>
      </c>
      <c r="D69" s="18" t="s">
        <v>88</v>
      </c>
      <c r="E69" s="18" t="s">
        <v>90</v>
      </c>
      <c r="F69" s="17">
        <v>2686.5</v>
      </c>
      <c r="G69" s="15" t="s">
        <v>91</v>
      </c>
      <c r="H69" s="19" t="s">
        <v>12</v>
      </c>
      <c r="I69" s="10">
        <f t="shared" si="0"/>
        <v>12</v>
      </c>
      <c r="J69" s="11">
        <f t="shared" si="1"/>
        <v>32238</v>
      </c>
    </row>
    <row r="70" spans="2:10" s="5" customFormat="1" x14ac:dyDescent="0.2">
      <c r="B70" s="15" t="s">
        <v>36</v>
      </c>
      <c r="C70" s="13">
        <v>5025</v>
      </c>
      <c r="D70" s="18" t="s">
        <v>92</v>
      </c>
      <c r="E70" s="18" t="s">
        <v>93</v>
      </c>
      <c r="F70" s="17">
        <v>3304.29</v>
      </c>
      <c r="G70" s="15" t="s">
        <v>16</v>
      </c>
      <c r="H70" s="19" t="s">
        <v>12</v>
      </c>
      <c r="I70" s="10">
        <f t="shared" si="0"/>
        <v>11</v>
      </c>
      <c r="J70" s="11">
        <f t="shared" si="1"/>
        <v>36347.19</v>
      </c>
    </row>
    <row r="71" spans="2:10" s="5" customFormat="1" x14ac:dyDescent="0.2">
      <c r="B71" s="15" t="s">
        <v>36</v>
      </c>
      <c r="C71" s="13">
        <v>5031</v>
      </c>
      <c r="D71" s="18" t="s">
        <v>92</v>
      </c>
      <c r="E71" s="18" t="s">
        <v>93</v>
      </c>
      <c r="F71" s="17">
        <v>4263.84</v>
      </c>
      <c r="G71" s="15" t="s">
        <v>16</v>
      </c>
      <c r="H71" s="19" t="s">
        <v>12</v>
      </c>
      <c r="I71" s="10">
        <f t="shared" ref="I71:I130" si="2">IF(OR(G71=0,H71=0),0,H71-G71)</f>
        <v>11</v>
      </c>
      <c r="J71" s="11">
        <f t="shared" ref="J71:J130" si="3">F71*I71</f>
        <v>46902.240000000005</v>
      </c>
    </row>
    <row r="72" spans="2:10" s="5" customFormat="1" x14ac:dyDescent="0.2">
      <c r="B72" s="15" t="s">
        <v>36</v>
      </c>
      <c r="C72" s="13">
        <v>2311</v>
      </c>
      <c r="D72" s="18" t="s">
        <v>94</v>
      </c>
      <c r="E72" s="18" t="s">
        <v>32</v>
      </c>
      <c r="F72" s="17">
        <v>640</v>
      </c>
      <c r="G72" s="15" t="s">
        <v>16</v>
      </c>
      <c r="H72" s="19" t="s">
        <v>12</v>
      </c>
      <c r="I72" s="10">
        <f t="shared" si="2"/>
        <v>11</v>
      </c>
      <c r="J72" s="11">
        <f t="shared" si="3"/>
        <v>7040</v>
      </c>
    </row>
    <row r="73" spans="2:10" s="5" customFormat="1" x14ac:dyDescent="0.2">
      <c r="B73" s="15" t="s">
        <v>36</v>
      </c>
      <c r="C73" s="13">
        <v>485</v>
      </c>
      <c r="D73" s="18" t="s">
        <v>95</v>
      </c>
      <c r="E73" s="18" t="s">
        <v>38</v>
      </c>
      <c r="F73" s="17">
        <v>120</v>
      </c>
      <c r="G73" s="15" t="s">
        <v>16</v>
      </c>
      <c r="H73" s="19" t="s">
        <v>12</v>
      </c>
      <c r="I73" s="10">
        <f t="shared" si="2"/>
        <v>11</v>
      </c>
      <c r="J73" s="11">
        <f t="shared" si="3"/>
        <v>1320</v>
      </c>
    </row>
    <row r="74" spans="2:10" s="5" customFormat="1" x14ac:dyDescent="0.2">
      <c r="B74" s="15" t="s">
        <v>96</v>
      </c>
      <c r="C74" s="13">
        <v>262023</v>
      </c>
      <c r="D74" s="18" t="s">
        <v>97</v>
      </c>
      <c r="E74" s="18" t="s">
        <v>33</v>
      </c>
      <c r="F74" s="17">
        <v>630</v>
      </c>
      <c r="G74" s="15" t="s">
        <v>98</v>
      </c>
      <c r="H74" s="19" t="s">
        <v>12</v>
      </c>
      <c r="I74" s="10">
        <f t="shared" si="2"/>
        <v>4</v>
      </c>
      <c r="J74" s="11">
        <f t="shared" si="3"/>
        <v>2520</v>
      </c>
    </row>
    <row r="75" spans="2:10" s="5" customFormat="1" x14ac:dyDescent="0.2">
      <c r="B75" s="15" t="s">
        <v>58</v>
      </c>
      <c r="C75" s="13">
        <v>309917</v>
      </c>
      <c r="D75" s="18" t="s">
        <v>99</v>
      </c>
      <c r="E75" s="18" t="s">
        <v>17</v>
      </c>
      <c r="F75" s="17">
        <v>7246.04</v>
      </c>
      <c r="G75" s="15" t="s">
        <v>100</v>
      </c>
      <c r="H75" s="19" t="s">
        <v>12</v>
      </c>
      <c r="I75" s="10">
        <f t="shared" si="2"/>
        <v>3</v>
      </c>
      <c r="J75" s="11">
        <f t="shared" si="3"/>
        <v>21738.12</v>
      </c>
    </row>
    <row r="76" spans="2:10" s="5" customFormat="1" x14ac:dyDescent="0.2">
      <c r="B76" s="15" t="s">
        <v>36</v>
      </c>
      <c r="C76" s="13">
        <v>578</v>
      </c>
      <c r="D76" s="18" t="s">
        <v>101</v>
      </c>
      <c r="E76" s="18" t="s">
        <v>102</v>
      </c>
      <c r="F76" s="17">
        <v>19793.8</v>
      </c>
      <c r="G76" s="15" t="s">
        <v>16</v>
      </c>
      <c r="H76" s="19" t="s">
        <v>12</v>
      </c>
      <c r="I76" s="10">
        <f t="shared" si="2"/>
        <v>11</v>
      </c>
      <c r="J76" s="11">
        <f t="shared" si="3"/>
        <v>217731.8</v>
      </c>
    </row>
    <row r="77" spans="2:10" s="5" customFormat="1" x14ac:dyDescent="0.2">
      <c r="B77" s="15" t="s">
        <v>1</v>
      </c>
      <c r="C77" s="13">
        <v>7961</v>
      </c>
      <c r="D77" s="18" t="s">
        <v>103</v>
      </c>
      <c r="E77" s="18" t="s">
        <v>104</v>
      </c>
      <c r="F77" s="17">
        <v>7084</v>
      </c>
      <c r="G77" s="15" t="s">
        <v>1</v>
      </c>
      <c r="H77" s="19" t="s">
        <v>12</v>
      </c>
      <c r="I77" s="10">
        <f t="shared" si="2"/>
        <v>37</v>
      </c>
      <c r="J77" s="11">
        <f t="shared" si="3"/>
        <v>262108</v>
      </c>
    </row>
    <row r="78" spans="2:10" s="5" customFormat="1" x14ac:dyDescent="0.2">
      <c r="B78" s="15" t="s">
        <v>36</v>
      </c>
      <c r="C78" s="13">
        <v>731</v>
      </c>
      <c r="D78" s="18" t="s">
        <v>105</v>
      </c>
      <c r="E78" s="18" t="s">
        <v>106</v>
      </c>
      <c r="F78" s="17">
        <v>222266.94</v>
      </c>
      <c r="G78" s="15" t="s">
        <v>16</v>
      </c>
      <c r="H78" s="19" t="s">
        <v>12</v>
      </c>
      <c r="I78" s="10">
        <f t="shared" si="2"/>
        <v>11</v>
      </c>
      <c r="J78" s="11">
        <f t="shared" si="3"/>
        <v>2444936.34</v>
      </c>
    </row>
    <row r="79" spans="2:10" s="5" customFormat="1" x14ac:dyDescent="0.2">
      <c r="B79" s="15" t="s">
        <v>35</v>
      </c>
      <c r="C79" s="13">
        <v>45</v>
      </c>
      <c r="D79" s="18" t="s">
        <v>107</v>
      </c>
      <c r="E79" s="18" t="s">
        <v>48</v>
      </c>
      <c r="F79" s="17">
        <v>4320.62</v>
      </c>
      <c r="G79" s="15" t="s">
        <v>77</v>
      </c>
      <c r="H79" s="19" t="s">
        <v>12</v>
      </c>
      <c r="I79" s="10">
        <f t="shared" si="2"/>
        <v>-1</v>
      </c>
      <c r="J79" s="11">
        <f t="shared" si="3"/>
        <v>-4320.62</v>
      </c>
    </row>
    <row r="80" spans="2:10" s="5" customFormat="1" x14ac:dyDescent="0.2">
      <c r="B80" s="15" t="s">
        <v>70</v>
      </c>
      <c r="C80" s="13">
        <v>55</v>
      </c>
      <c r="D80" s="18" t="s">
        <v>88</v>
      </c>
      <c r="E80" s="18" t="s">
        <v>90</v>
      </c>
      <c r="F80" s="17">
        <v>350</v>
      </c>
      <c r="G80" s="15" t="s">
        <v>72</v>
      </c>
      <c r="H80" s="19" t="s">
        <v>12</v>
      </c>
      <c r="I80" s="10">
        <f t="shared" si="2"/>
        <v>-2</v>
      </c>
      <c r="J80" s="11">
        <f t="shared" si="3"/>
        <v>-700</v>
      </c>
    </row>
    <row r="81" spans="2:10" s="5" customFormat="1" x14ac:dyDescent="0.2">
      <c r="B81" s="15" t="s">
        <v>39</v>
      </c>
      <c r="C81" s="13">
        <v>459</v>
      </c>
      <c r="D81" s="18" t="s">
        <v>95</v>
      </c>
      <c r="E81" s="18" t="s">
        <v>38</v>
      </c>
      <c r="F81" s="17">
        <v>120</v>
      </c>
      <c r="G81" s="15" t="s">
        <v>91</v>
      </c>
      <c r="H81" s="19" t="s">
        <v>12</v>
      </c>
      <c r="I81" s="10">
        <f t="shared" si="2"/>
        <v>12</v>
      </c>
      <c r="J81" s="11">
        <f t="shared" si="3"/>
        <v>1440</v>
      </c>
    </row>
    <row r="82" spans="2:10" s="5" customFormat="1" x14ac:dyDescent="0.2">
      <c r="B82" s="15" t="s">
        <v>91</v>
      </c>
      <c r="C82" s="13">
        <v>1194</v>
      </c>
      <c r="D82" s="18" t="s">
        <v>45</v>
      </c>
      <c r="E82" s="18" t="s">
        <v>46</v>
      </c>
      <c r="F82" s="17">
        <v>29.85</v>
      </c>
      <c r="G82" s="15" t="s">
        <v>108</v>
      </c>
      <c r="H82" s="19" t="s">
        <v>12</v>
      </c>
      <c r="I82" s="10">
        <f t="shared" si="2"/>
        <v>-18</v>
      </c>
      <c r="J82" s="11">
        <f t="shared" si="3"/>
        <v>-537.30000000000007</v>
      </c>
    </row>
    <row r="83" spans="2:10" s="5" customFormat="1" x14ac:dyDescent="0.2">
      <c r="B83" s="15" t="s">
        <v>91</v>
      </c>
      <c r="C83" s="13">
        <v>30</v>
      </c>
      <c r="D83" s="18" t="s">
        <v>109</v>
      </c>
      <c r="E83" s="18" t="s">
        <v>110</v>
      </c>
      <c r="F83" s="17">
        <v>626</v>
      </c>
      <c r="G83" s="15" t="s">
        <v>108</v>
      </c>
      <c r="H83" s="19" t="s">
        <v>12</v>
      </c>
      <c r="I83" s="10">
        <f t="shared" si="2"/>
        <v>-18</v>
      </c>
      <c r="J83" s="11">
        <f t="shared" si="3"/>
        <v>-11268</v>
      </c>
    </row>
    <row r="84" spans="2:10" s="5" customFormat="1" x14ac:dyDescent="0.2">
      <c r="B84" s="15" t="s">
        <v>111</v>
      </c>
      <c r="C84" s="13">
        <v>29</v>
      </c>
      <c r="D84" s="18" t="s">
        <v>109</v>
      </c>
      <c r="E84" s="18" t="s">
        <v>110</v>
      </c>
      <c r="F84" s="17">
        <v>626</v>
      </c>
      <c r="G84" s="15" t="s">
        <v>111</v>
      </c>
      <c r="H84" s="19" t="s">
        <v>12</v>
      </c>
      <c r="I84" s="10">
        <f t="shared" si="2"/>
        <v>16</v>
      </c>
      <c r="J84" s="11">
        <f t="shared" si="3"/>
        <v>10016</v>
      </c>
    </row>
    <row r="85" spans="2:10" s="5" customFormat="1" x14ac:dyDescent="0.2">
      <c r="B85" s="15" t="s">
        <v>91</v>
      </c>
      <c r="C85" s="13">
        <v>177</v>
      </c>
      <c r="D85" s="18" t="s">
        <v>112</v>
      </c>
      <c r="E85" s="18" t="s">
        <v>13</v>
      </c>
      <c r="F85" s="17">
        <v>10500</v>
      </c>
      <c r="G85" s="15" t="s">
        <v>91</v>
      </c>
      <c r="H85" s="19" t="s">
        <v>12</v>
      </c>
      <c r="I85" s="10">
        <f t="shared" si="2"/>
        <v>12</v>
      </c>
      <c r="J85" s="11">
        <f t="shared" si="3"/>
        <v>126000</v>
      </c>
    </row>
    <row r="86" spans="2:10" s="5" customFormat="1" x14ac:dyDescent="0.2">
      <c r="B86" s="15" t="s">
        <v>16</v>
      </c>
      <c r="C86" s="13">
        <v>412023</v>
      </c>
      <c r="D86" s="18" t="s">
        <v>113</v>
      </c>
      <c r="E86" s="18" t="s">
        <v>114</v>
      </c>
      <c r="F86" s="17">
        <v>31.39</v>
      </c>
      <c r="G86" s="15" t="s">
        <v>16</v>
      </c>
      <c r="H86" s="19" t="s">
        <v>12</v>
      </c>
      <c r="I86" s="10">
        <f t="shared" si="2"/>
        <v>11</v>
      </c>
      <c r="J86" s="11">
        <f t="shared" si="3"/>
        <v>345.29</v>
      </c>
    </row>
    <row r="87" spans="2:10" s="5" customFormat="1" x14ac:dyDescent="0.2">
      <c r="B87" s="15" t="s">
        <v>16</v>
      </c>
      <c r="C87" s="13">
        <v>129</v>
      </c>
      <c r="D87" s="18" t="s">
        <v>115</v>
      </c>
      <c r="E87" s="18" t="s">
        <v>116</v>
      </c>
      <c r="F87" s="17">
        <v>2341</v>
      </c>
      <c r="G87" s="12">
        <v>45184</v>
      </c>
      <c r="H87" s="19" t="s">
        <v>12</v>
      </c>
      <c r="I87" s="10">
        <f t="shared" si="2"/>
        <v>26</v>
      </c>
      <c r="J87" s="11">
        <f t="shared" si="3"/>
        <v>60866</v>
      </c>
    </row>
    <row r="88" spans="2:10" s="5" customFormat="1" x14ac:dyDescent="0.2">
      <c r="B88" s="15" t="s">
        <v>16</v>
      </c>
      <c r="C88" s="13">
        <v>129</v>
      </c>
      <c r="D88" s="18" t="s">
        <v>115</v>
      </c>
      <c r="E88" s="18" t="s">
        <v>116</v>
      </c>
      <c r="F88" s="17">
        <v>1170</v>
      </c>
      <c r="G88" s="15" t="s">
        <v>14</v>
      </c>
      <c r="H88" s="19" t="s">
        <v>12</v>
      </c>
      <c r="I88" s="10">
        <f t="shared" si="2"/>
        <v>26</v>
      </c>
      <c r="J88" s="11">
        <f t="shared" si="3"/>
        <v>30420</v>
      </c>
    </row>
    <row r="89" spans="2:10" s="5" customFormat="1" x14ac:dyDescent="0.2">
      <c r="B89" s="15" t="s">
        <v>117</v>
      </c>
      <c r="C89" s="13">
        <v>3672</v>
      </c>
      <c r="D89" s="18" t="s">
        <v>118</v>
      </c>
      <c r="E89" s="18" t="s">
        <v>46</v>
      </c>
      <c r="F89" s="17">
        <v>12247.2</v>
      </c>
      <c r="G89" s="15" t="s">
        <v>117</v>
      </c>
      <c r="H89" s="19" t="s">
        <v>12</v>
      </c>
      <c r="I89" s="10">
        <f t="shared" si="2"/>
        <v>14</v>
      </c>
      <c r="J89" s="11">
        <f t="shared" si="3"/>
        <v>171460.80000000002</v>
      </c>
    </row>
    <row r="90" spans="2:10" s="5" customFormat="1" x14ac:dyDescent="0.2">
      <c r="B90" s="15" t="s">
        <v>36</v>
      </c>
      <c r="C90" s="13">
        <v>588</v>
      </c>
      <c r="D90" s="18" t="s">
        <v>101</v>
      </c>
      <c r="E90" s="18" t="s">
        <v>123</v>
      </c>
      <c r="F90" s="17">
        <v>9227.32</v>
      </c>
      <c r="G90" s="15" t="s">
        <v>121</v>
      </c>
      <c r="H90" s="19" t="s">
        <v>122</v>
      </c>
      <c r="I90" s="10">
        <f t="shared" si="2"/>
        <v>-14</v>
      </c>
      <c r="J90" s="11">
        <f t="shared" si="3"/>
        <v>-129182.48</v>
      </c>
    </row>
    <row r="91" spans="2:10" s="5" customFormat="1" x14ac:dyDescent="0.2">
      <c r="B91" s="15" t="s">
        <v>36</v>
      </c>
      <c r="C91" s="13">
        <v>587</v>
      </c>
      <c r="D91" s="18" t="s">
        <v>101</v>
      </c>
      <c r="E91" s="18" t="s">
        <v>123</v>
      </c>
      <c r="F91" s="17">
        <v>3788.35</v>
      </c>
      <c r="G91" s="15" t="s">
        <v>121</v>
      </c>
      <c r="H91" s="19" t="s">
        <v>122</v>
      </c>
      <c r="I91" s="10">
        <f t="shared" si="2"/>
        <v>-14</v>
      </c>
      <c r="J91" s="11">
        <f t="shared" si="3"/>
        <v>-53036.9</v>
      </c>
    </row>
    <row r="92" spans="2:10" s="5" customFormat="1" x14ac:dyDescent="0.2">
      <c r="B92" s="15" t="s">
        <v>16</v>
      </c>
      <c r="C92" s="13">
        <v>486531</v>
      </c>
      <c r="D92" s="18" t="s">
        <v>15</v>
      </c>
      <c r="E92" s="18" t="s">
        <v>17</v>
      </c>
      <c r="F92" s="17">
        <v>530.54</v>
      </c>
      <c r="G92" s="15" t="s">
        <v>121</v>
      </c>
      <c r="H92" s="19" t="s">
        <v>122</v>
      </c>
      <c r="I92" s="10">
        <f t="shared" si="2"/>
        <v>-14</v>
      </c>
      <c r="J92" s="11">
        <f t="shared" si="3"/>
        <v>-7427.5599999999995</v>
      </c>
    </row>
    <row r="93" spans="2:10" s="5" customFormat="1" x14ac:dyDescent="0.2">
      <c r="B93" s="15" t="s">
        <v>16</v>
      </c>
      <c r="C93" s="13">
        <v>486452</v>
      </c>
      <c r="D93" s="18" t="s">
        <v>15</v>
      </c>
      <c r="E93" s="18" t="s">
        <v>17</v>
      </c>
      <c r="F93" s="17">
        <v>4920.1899999999996</v>
      </c>
      <c r="G93" s="15" t="s">
        <v>121</v>
      </c>
      <c r="H93" s="19" t="s">
        <v>122</v>
      </c>
      <c r="I93" s="10">
        <f t="shared" si="2"/>
        <v>-14</v>
      </c>
      <c r="J93" s="11">
        <f t="shared" si="3"/>
        <v>-68882.659999999989</v>
      </c>
    </row>
    <row r="94" spans="2:10" s="5" customFormat="1" x14ac:dyDescent="0.2">
      <c r="B94" s="15" t="s">
        <v>16</v>
      </c>
      <c r="C94" s="13">
        <v>486685</v>
      </c>
      <c r="D94" s="18" t="s">
        <v>15</v>
      </c>
      <c r="E94" s="18" t="s">
        <v>17</v>
      </c>
      <c r="F94" s="17">
        <v>227.34</v>
      </c>
      <c r="G94" s="15" t="s">
        <v>121</v>
      </c>
      <c r="H94" s="19" t="s">
        <v>122</v>
      </c>
      <c r="I94" s="10">
        <f t="shared" si="2"/>
        <v>-14</v>
      </c>
      <c r="J94" s="11">
        <f t="shared" si="3"/>
        <v>-3182.76</v>
      </c>
    </row>
    <row r="95" spans="2:10" s="5" customFormat="1" x14ac:dyDescent="0.2">
      <c r="B95" s="15" t="s">
        <v>16</v>
      </c>
      <c r="C95" s="13">
        <v>486451</v>
      </c>
      <c r="D95" s="18" t="s">
        <v>15</v>
      </c>
      <c r="E95" s="18" t="s">
        <v>17</v>
      </c>
      <c r="F95" s="17">
        <v>17140.77</v>
      </c>
      <c r="G95" s="15" t="s">
        <v>121</v>
      </c>
      <c r="H95" s="19" t="s">
        <v>122</v>
      </c>
      <c r="I95" s="10">
        <f t="shared" si="2"/>
        <v>-14</v>
      </c>
      <c r="J95" s="11">
        <f t="shared" si="3"/>
        <v>-239970.78</v>
      </c>
    </row>
    <row r="96" spans="2:10" s="5" customFormat="1" x14ac:dyDescent="0.2">
      <c r="B96" s="15" t="s">
        <v>72</v>
      </c>
      <c r="C96" s="13">
        <v>85</v>
      </c>
      <c r="D96" s="18" t="s">
        <v>124</v>
      </c>
      <c r="E96" s="18" t="s">
        <v>13</v>
      </c>
      <c r="F96" s="17">
        <v>700</v>
      </c>
      <c r="G96" s="15" t="s">
        <v>125</v>
      </c>
      <c r="H96" s="19" t="s">
        <v>126</v>
      </c>
      <c r="I96" s="10">
        <f t="shared" si="2"/>
        <v>-26</v>
      </c>
      <c r="J96" s="11">
        <f t="shared" si="3"/>
        <v>-18200</v>
      </c>
    </row>
    <row r="97" spans="2:10" s="5" customFormat="1" x14ac:dyDescent="0.2">
      <c r="B97" s="15" t="s">
        <v>127</v>
      </c>
      <c r="C97" s="13">
        <v>888</v>
      </c>
      <c r="D97" s="18" t="s">
        <v>128</v>
      </c>
      <c r="E97" s="18" t="s">
        <v>73</v>
      </c>
      <c r="F97" s="17">
        <v>2000</v>
      </c>
      <c r="G97" s="15" t="s">
        <v>127</v>
      </c>
      <c r="H97" s="19" t="s">
        <v>126</v>
      </c>
      <c r="I97" s="10">
        <f t="shared" si="2"/>
        <v>-1</v>
      </c>
      <c r="J97" s="11">
        <f t="shared" si="3"/>
        <v>-2000</v>
      </c>
    </row>
    <row r="98" spans="2:10" s="5" customFormat="1" x14ac:dyDescent="0.2">
      <c r="B98" s="15" t="s">
        <v>126</v>
      </c>
      <c r="C98" s="13">
        <v>0</v>
      </c>
      <c r="D98" s="5" t="s">
        <v>389</v>
      </c>
      <c r="E98" s="18" t="s">
        <v>13</v>
      </c>
      <c r="F98" s="17">
        <v>700</v>
      </c>
      <c r="G98" s="15" t="s">
        <v>126</v>
      </c>
      <c r="H98" s="19" t="s">
        <v>126</v>
      </c>
      <c r="I98" s="10">
        <f t="shared" si="2"/>
        <v>0</v>
      </c>
      <c r="J98" s="11">
        <f t="shared" si="3"/>
        <v>0</v>
      </c>
    </row>
    <row r="99" spans="2:10" s="5" customFormat="1" x14ac:dyDescent="0.2">
      <c r="B99" s="15" t="s">
        <v>126</v>
      </c>
      <c r="C99" s="13">
        <v>0</v>
      </c>
      <c r="D99" s="5" t="s">
        <v>380</v>
      </c>
      <c r="E99" s="18" t="s">
        <v>13</v>
      </c>
      <c r="F99" s="17">
        <v>5000</v>
      </c>
      <c r="G99" s="15" t="s">
        <v>126</v>
      </c>
      <c r="H99" s="19" t="s">
        <v>126</v>
      </c>
      <c r="I99" s="10">
        <f t="shared" si="2"/>
        <v>0</v>
      </c>
      <c r="J99" s="11">
        <f t="shared" si="3"/>
        <v>0</v>
      </c>
    </row>
    <row r="100" spans="2:10" s="5" customFormat="1" x14ac:dyDescent="0.2">
      <c r="B100" s="12">
        <v>45218</v>
      </c>
      <c r="C100" s="13">
        <v>0</v>
      </c>
      <c r="D100" s="8" t="s">
        <v>378</v>
      </c>
      <c r="E100" s="8" t="s">
        <v>379</v>
      </c>
      <c r="F100" s="11">
        <v>1200</v>
      </c>
      <c r="G100" s="12">
        <v>45218</v>
      </c>
      <c r="H100" s="19">
        <v>45218</v>
      </c>
      <c r="I100" s="10">
        <f t="shared" si="2"/>
        <v>0</v>
      </c>
      <c r="J100" s="11">
        <f t="shared" si="3"/>
        <v>0</v>
      </c>
    </row>
    <row r="101" spans="2:10" s="5" customFormat="1" x14ac:dyDescent="0.2">
      <c r="B101" s="15" t="s">
        <v>100</v>
      </c>
      <c r="C101" s="13">
        <v>993466</v>
      </c>
      <c r="D101" s="18" t="s">
        <v>133</v>
      </c>
      <c r="E101" s="18" t="s">
        <v>135</v>
      </c>
      <c r="F101" s="17">
        <v>7084.67</v>
      </c>
      <c r="G101" s="15" t="s">
        <v>134</v>
      </c>
      <c r="H101" s="19" t="s">
        <v>134</v>
      </c>
      <c r="I101" s="10">
        <f t="shared" si="2"/>
        <v>0</v>
      </c>
      <c r="J101" s="11">
        <f t="shared" si="3"/>
        <v>0</v>
      </c>
    </row>
    <row r="102" spans="2:10" s="5" customFormat="1" x14ac:dyDescent="0.2">
      <c r="B102" s="15" t="s">
        <v>136</v>
      </c>
      <c r="C102" s="13">
        <v>205623</v>
      </c>
      <c r="D102" s="18" t="s">
        <v>81</v>
      </c>
      <c r="E102" s="18" t="s">
        <v>46</v>
      </c>
      <c r="F102" s="17">
        <v>25</v>
      </c>
      <c r="G102" s="15" t="s">
        <v>136</v>
      </c>
      <c r="H102" s="19" t="s">
        <v>134</v>
      </c>
      <c r="I102" s="10">
        <f t="shared" si="2"/>
        <v>-1</v>
      </c>
      <c r="J102" s="11">
        <f t="shared" si="3"/>
        <v>-25</v>
      </c>
    </row>
    <row r="103" spans="2:10" s="5" customFormat="1" x14ac:dyDescent="0.2">
      <c r="B103" s="15" t="s">
        <v>12</v>
      </c>
      <c r="C103" s="13">
        <v>6074</v>
      </c>
      <c r="D103" s="18" t="s">
        <v>137</v>
      </c>
      <c r="E103" s="18" t="s">
        <v>138</v>
      </c>
      <c r="F103" s="17">
        <v>2154.69</v>
      </c>
      <c r="G103" s="15" t="s">
        <v>12</v>
      </c>
      <c r="H103" s="19" t="s">
        <v>136</v>
      </c>
      <c r="I103" s="10">
        <f t="shared" si="2"/>
        <v>13</v>
      </c>
      <c r="J103" s="11">
        <f t="shared" si="3"/>
        <v>28010.97</v>
      </c>
    </row>
    <row r="104" spans="2:10" s="5" customFormat="1" x14ac:dyDescent="0.2">
      <c r="B104" s="15" t="s">
        <v>139</v>
      </c>
      <c r="C104" s="13">
        <v>10487</v>
      </c>
      <c r="D104" s="18" t="s">
        <v>7</v>
      </c>
      <c r="E104" s="18" t="s">
        <v>140</v>
      </c>
      <c r="F104" s="17">
        <v>39728</v>
      </c>
      <c r="G104" s="15" t="s">
        <v>136</v>
      </c>
      <c r="H104" s="19" t="s">
        <v>136</v>
      </c>
      <c r="I104" s="10">
        <f t="shared" si="2"/>
        <v>0</v>
      </c>
      <c r="J104" s="11">
        <f t="shared" si="3"/>
        <v>0</v>
      </c>
    </row>
    <row r="105" spans="2:10" s="5" customFormat="1" x14ac:dyDescent="0.2">
      <c r="B105" s="15" t="s">
        <v>139</v>
      </c>
      <c r="C105" s="13">
        <v>10496</v>
      </c>
      <c r="D105" s="18" t="s">
        <v>7</v>
      </c>
      <c r="E105" s="18" t="s">
        <v>140</v>
      </c>
      <c r="F105" s="17">
        <v>44589</v>
      </c>
      <c r="G105" s="15" t="s">
        <v>136</v>
      </c>
      <c r="H105" s="19" t="s">
        <v>136</v>
      </c>
      <c r="I105" s="10">
        <f t="shared" si="2"/>
        <v>0</v>
      </c>
      <c r="J105" s="11">
        <f t="shared" si="3"/>
        <v>0</v>
      </c>
    </row>
    <row r="106" spans="2:10" s="5" customFormat="1" x14ac:dyDescent="0.2">
      <c r="B106" s="15" t="s">
        <v>139</v>
      </c>
      <c r="C106" s="13">
        <v>10495</v>
      </c>
      <c r="D106" s="18" t="s">
        <v>7</v>
      </c>
      <c r="E106" s="18" t="s">
        <v>140</v>
      </c>
      <c r="F106" s="17">
        <v>44589</v>
      </c>
      <c r="G106" s="15" t="s">
        <v>136</v>
      </c>
      <c r="H106" s="19" t="s">
        <v>136</v>
      </c>
      <c r="I106" s="10">
        <f t="shared" si="2"/>
        <v>0</v>
      </c>
      <c r="J106" s="11">
        <f t="shared" si="3"/>
        <v>0</v>
      </c>
    </row>
    <row r="107" spans="2:10" s="5" customFormat="1" x14ac:dyDescent="0.2">
      <c r="B107" s="15" t="s">
        <v>139</v>
      </c>
      <c r="C107" s="13">
        <v>10486</v>
      </c>
      <c r="D107" s="18" t="s">
        <v>7</v>
      </c>
      <c r="E107" s="18" t="s">
        <v>140</v>
      </c>
      <c r="F107" s="17">
        <v>44589</v>
      </c>
      <c r="G107" s="15" t="s">
        <v>136</v>
      </c>
      <c r="H107" s="19" t="s">
        <v>136</v>
      </c>
      <c r="I107" s="10">
        <f t="shared" si="2"/>
        <v>0</v>
      </c>
      <c r="J107" s="11">
        <f t="shared" si="3"/>
        <v>0</v>
      </c>
    </row>
    <row r="108" spans="2:10" s="5" customFormat="1" x14ac:dyDescent="0.2">
      <c r="B108" s="15" t="s">
        <v>139</v>
      </c>
      <c r="C108" s="13">
        <v>10494</v>
      </c>
      <c r="D108" s="18" t="s">
        <v>7</v>
      </c>
      <c r="E108" s="18" t="s">
        <v>140</v>
      </c>
      <c r="F108" s="17">
        <v>44589</v>
      </c>
      <c r="G108" s="15" t="s">
        <v>136</v>
      </c>
      <c r="H108" s="19" t="s">
        <v>136</v>
      </c>
      <c r="I108" s="10">
        <f t="shared" si="2"/>
        <v>0</v>
      </c>
      <c r="J108" s="11">
        <f t="shared" si="3"/>
        <v>0</v>
      </c>
    </row>
    <row r="109" spans="2:10" s="5" customFormat="1" x14ac:dyDescent="0.2">
      <c r="B109" s="15" t="s">
        <v>139</v>
      </c>
      <c r="C109" s="13">
        <v>10488</v>
      </c>
      <c r="D109" s="18" t="s">
        <v>7</v>
      </c>
      <c r="E109" s="18" t="s">
        <v>140</v>
      </c>
      <c r="F109" s="17">
        <v>39728</v>
      </c>
      <c r="G109" s="15" t="s">
        <v>136</v>
      </c>
      <c r="H109" s="19" t="s">
        <v>136</v>
      </c>
      <c r="I109" s="10">
        <f t="shared" si="2"/>
        <v>0</v>
      </c>
      <c r="J109" s="11">
        <f t="shared" si="3"/>
        <v>0</v>
      </c>
    </row>
    <row r="110" spans="2:10" s="5" customFormat="1" x14ac:dyDescent="0.2">
      <c r="B110" s="15" t="s">
        <v>139</v>
      </c>
      <c r="C110" s="13">
        <v>10485</v>
      </c>
      <c r="D110" s="18" t="s">
        <v>7</v>
      </c>
      <c r="E110" s="18" t="s">
        <v>140</v>
      </c>
      <c r="F110" s="17">
        <v>39728</v>
      </c>
      <c r="G110" s="15" t="s">
        <v>136</v>
      </c>
      <c r="H110" s="19" t="s">
        <v>136</v>
      </c>
      <c r="I110" s="10">
        <f t="shared" si="2"/>
        <v>0</v>
      </c>
      <c r="J110" s="11">
        <f t="shared" si="3"/>
        <v>0</v>
      </c>
    </row>
    <row r="111" spans="2:10" s="5" customFormat="1" x14ac:dyDescent="0.2">
      <c r="B111" s="15" t="s">
        <v>139</v>
      </c>
      <c r="C111" s="13">
        <v>10490</v>
      </c>
      <c r="D111" s="18" t="s">
        <v>7</v>
      </c>
      <c r="E111" s="18" t="s">
        <v>140</v>
      </c>
      <c r="F111" s="17">
        <v>29964</v>
      </c>
      <c r="G111" s="15" t="s">
        <v>136</v>
      </c>
      <c r="H111" s="19" t="s">
        <v>136</v>
      </c>
      <c r="I111" s="10">
        <f t="shared" si="2"/>
        <v>0</v>
      </c>
      <c r="J111" s="11">
        <f t="shared" si="3"/>
        <v>0</v>
      </c>
    </row>
    <row r="112" spans="2:10" s="5" customFormat="1" x14ac:dyDescent="0.2">
      <c r="B112" s="15" t="s">
        <v>136</v>
      </c>
      <c r="C112" s="13">
        <v>64</v>
      </c>
      <c r="D112" s="18" t="s">
        <v>75</v>
      </c>
      <c r="E112" s="18" t="s">
        <v>13</v>
      </c>
      <c r="F112" s="17">
        <v>1500</v>
      </c>
      <c r="G112" s="15" t="s">
        <v>136</v>
      </c>
      <c r="H112" s="19" t="s">
        <v>136</v>
      </c>
      <c r="I112" s="10">
        <f t="shared" si="2"/>
        <v>0</v>
      </c>
      <c r="J112" s="11">
        <f t="shared" si="3"/>
        <v>0</v>
      </c>
    </row>
    <row r="113" spans="2:10" s="5" customFormat="1" x14ac:dyDescent="0.2">
      <c r="B113" s="15" t="s">
        <v>6</v>
      </c>
      <c r="C113" s="13">
        <v>2135</v>
      </c>
      <c r="D113" s="18" t="s">
        <v>141</v>
      </c>
      <c r="E113" s="18" t="s">
        <v>41</v>
      </c>
      <c r="F113" s="17">
        <v>16302</v>
      </c>
      <c r="G113" s="15" t="s">
        <v>80</v>
      </c>
      <c r="H113" s="19" t="s">
        <v>132</v>
      </c>
      <c r="I113" s="10">
        <f t="shared" si="2"/>
        <v>19</v>
      </c>
      <c r="J113" s="11">
        <f t="shared" si="3"/>
        <v>309738</v>
      </c>
    </row>
    <row r="114" spans="2:10" s="5" customFormat="1" x14ac:dyDescent="0.2">
      <c r="B114" s="15" t="s">
        <v>1</v>
      </c>
      <c r="C114" s="13">
        <v>122</v>
      </c>
      <c r="D114" s="18" t="s">
        <v>142</v>
      </c>
      <c r="E114" s="18" t="s">
        <v>38</v>
      </c>
      <c r="F114" s="17">
        <v>772.54</v>
      </c>
      <c r="G114" s="15" t="s">
        <v>20</v>
      </c>
      <c r="H114" s="19" t="s">
        <v>132</v>
      </c>
      <c r="I114" s="10">
        <f t="shared" si="2"/>
        <v>21</v>
      </c>
      <c r="J114" s="11">
        <f t="shared" si="3"/>
        <v>16223.34</v>
      </c>
    </row>
    <row r="115" spans="2:10" s="5" customFormat="1" x14ac:dyDescent="0.2">
      <c r="B115" s="15" t="s">
        <v>143</v>
      </c>
      <c r="C115" s="13">
        <v>410</v>
      </c>
      <c r="D115" s="18" t="s">
        <v>144</v>
      </c>
      <c r="E115" s="18" t="s">
        <v>68</v>
      </c>
      <c r="F115" s="17">
        <v>25472.01</v>
      </c>
      <c r="G115" s="15" t="s">
        <v>145</v>
      </c>
      <c r="H115" s="19" t="s">
        <v>132</v>
      </c>
      <c r="I115" s="10">
        <f t="shared" si="2"/>
        <v>11</v>
      </c>
      <c r="J115" s="11">
        <f t="shared" si="3"/>
        <v>280192.11</v>
      </c>
    </row>
    <row r="116" spans="2:10" s="5" customFormat="1" x14ac:dyDescent="0.2">
      <c r="B116" s="15" t="s">
        <v>14</v>
      </c>
      <c r="C116" s="13">
        <v>313462</v>
      </c>
      <c r="D116" s="18" t="s">
        <v>99</v>
      </c>
      <c r="E116" s="18" t="s">
        <v>17</v>
      </c>
      <c r="F116" s="17">
        <v>7465.71</v>
      </c>
      <c r="G116" s="15" t="s">
        <v>120</v>
      </c>
      <c r="H116" s="19" t="s">
        <v>132</v>
      </c>
      <c r="I116" s="10">
        <f t="shared" si="2"/>
        <v>10</v>
      </c>
      <c r="J116" s="11">
        <f t="shared" si="3"/>
        <v>74657.100000000006</v>
      </c>
    </row>
    <row r="117" spans="2:10" s="5" customFormat="1" x14ac:dyDescent="0.2">
      <c r="B117" s="15" t="s">
        <v>146</v>
      </c>
      <c r="C117" s="13">
        <v>314831</v>
      </c>
      <c r="D117" s="18" t="s">
        <v>99</v>
      </c>
      <c r="E117" s="18" t="s">
        <v>17</v>
      </c>
      <c r="F117" s="17">
        <v>7443.19</v>
      </c>
      <c r="G117" s="15" t="s">
        <v>127</v>
      </c>
      <c r="H117" s="19" t="s">
        <v>132</v>
      </c>
      <c r="I117" s="10">
        <f t="shared" si="2"/>
        <v>6</v>
      </c>
      <c r="J117" s="11">
        <f t="shared" si="3"/>
        <v>44659.14</v>
      </c>
    </row>
    <row r="118" spans="2:10" s="5" customFormat="1" x14ac:dyDescent="0.2">
      <c r="B118" s="15" t="s">
        <v>147</v>
      </c>
      <c r="C118" s="13">
        <v>130</v>
      </c>
      <c r="D118" s="18" t="s">
        <v>148</v>
      </c>
      <c r="E118" s="18" t="s">
        <v>68</v>
      </c>
      <c r="F118" s="17">
        <v>1650</v>
      </c>
      <c r="G118" s="15" t="s">
        <v>130</v>
      </c>
      <c r="H118" s="19" t="s">
        <v>132</v>
      </c>
      <c r="I118" s="10">
        <f t="shared" si="2"/>
        <v>5</v>
      </c>
      <c r="J118" s="11">
        <f t="shared" si="3"/>
        <v>8250</v>
      </c>
    </row>
    <row r="119" spans="2:10" s="5" customFormat="1" x14ac:dyDescent="0.2">
      <c r="B119" s="15" t="s">
        <v>149</v>
      </c>
      <c r="C119" s="13">
        <v>50097</v>
      </c>
      <c r="D119" s="18" t="s">
        <v>150</v>
      </c>
      <c r="E119" s="18" t="s">
        <v>151</v>
      </c>
      <c r="F119" s="17">
        <v>25376.560000000001</v>
      </c>
      <c r="G119" s="15" t="s">
        <v>131</v>
      </c>
      <c r="H119" s="19" t="s">
        <v>132</v>
      </c>
      <c r="I119" s="10">
        <f t="shared" si="2"/>
        <v>3</v>
      </c>
      <c r="J119" s="11">
        <f t="shared" si="3"/>
        <v>76129.680000000008</v>
      </c>
    </row>
    <row r="120" spans="2:10" s="5" customFormat="1" x14ac:dyDescent="0.2">
      <c r="B120" s="15" t="s">
        <v>117</v>
      </c>
      <c r="C120" s="13">
        <v>50280</v>
      </c>
      <c r="D120" s="18" t="s">
        <v>150</v>
      </c>
      <c r="E120" s="18" t="s">
        <v>151</v>
      </c>
      <c r="F120" s="17">
        <v>6758.4</v>
      </c>
      <c r="G120" s="15" t="s">
        <v>132</v>
      </c>
      <c r="H120" s="19" t="s">
        <v>132</v>
      </c>
      <c r="I120" s="10">
        <f t="shared" si="2"/>
        <v>0</v>
      </c>
      <c r="J120" s="11">
        <f t="shared" si="3"/>
        <v>0</v>
      </c>
    </row>
    <row r="121" spans="2:10" s="5" customFormat="1" x14ac:dyDescent="0.2">
      <c r="B121" s="15" t="s">
        <v>16</v>
      </c>
      <c r="C121" s="13">
        <v>11514</v>
      </c>
      <c r="D121" s="18" t="s">
        <v>152</v>
      </c>
      <c r="E121" s="18" t="s">
        <v>17</v>
      </c>
      <c r="F121" s="17">
        <v>1378.43</v>
      </c>
      <c r="G121" s="15" t="s">
        <v>16</v>
      </c>
      <c r="H121" s="19" t="s">
        <v>132</v>
      </c>
      <c r="I121" s="10">
        <f t="shared" si="2"/>
        <v>25</v>
      </c>
      <c r="J121" s="11">
        <f t="shared" si="3"/>
        <v>34460.75</v>
      </c>
    </row>
    <row r="122" spans="2:10" s="5" customFormat="1" x14ac:dyDescent="0.2">
      <c r="B122" s="15" t="s">
        <v>58</v>
      </c>
      <c r="C122" s="13">
        <v>9723</v>
      </c>
      <c r="D122" s="18" t="s">
        <v>153</v>
      </c>
      <c r="E122" s="18" t="s">
        <v>154</v>
      </c>
      <c r="F122" s="17">
        <f>110043.56-28</f>
        <v>110015.56</v>
      </c>
      <c r="G122" s="15" t="s">
        <v>100</v>
      </c>
      <c r="H122" s="19" t="s">
        <v>139</v>
      </c>
      <c r="I122" s="10">
        <f t="shared" si="2"/>
        <v>18</v>
      </c>
      <c r="J122" s="11">
        <f t="shared" si="3"/>
        <v>1980280.08</v>
      </c>
    </row>
    <row r="123" spans="2:10" s="5" customFormat="1" x14ac:dyDescent="0.2">
      <c r="B123" s="15" t="s">
        <v>10</v>
      </c>
      <c r="C123" s="13">
        <v>1236</v>
      </c>
      <c r="D123" s="18" t="s">
        <v>155</v>
      </c>
      <c r="E123" s="18" t="s">
        <v>156</v>
      </c>
      <c r="F123" s="17">
        <v>226</v>
      </c>
      <c r="G123" s="15" t="s">
        <v>12</v>
      </c>
      <c r="H123" s="19" t="s">
        <v>139</v>
      </c>
      <c r="I123" s="10">
        <f t="shared" si="2"/>
        <v>15</v>
      </c>
      <c r="J123" s="11">
        <f t="shared" si="3"/>
        <v>3390</v>
      </c>
    </row>
    <row r="124" spans="2:10" s="5" customFormat="1" x14ac:dyDescent="0.2">
      <c r="B124" s="15" t="s">
        <v>10</v>
      </c>
      <c r="C124" s="13">
        <v>161</v>
      </c>
      <c r="D124" s="18" t="s">
        <v>157</v>
      </c>
      <c r="E124" s="18" t="s">
        <v>13</v>
      </c>
      <c r="F124" s="17">
        <v>3000</v>
      </c>
      <c r="G124" s="15" t="s">
        <v>12</v>
      </c>
      <c r="H124" s="19" t="s">
        <v>139</v>
      </c>
      <c r="I124" s="10">
        <f t="shared" si="2"/>
        <v>15</v>
      </c>
      <c r="J124" s="11">
        <f t="shared" si="3"/>
        <v>45000</v>
      </c>
    </row>
    <row r="125" spans="2:10" s="5" customFormat="1" x14ac:dyDescent="0.2">
      <c r="B125" s="15" t="s">
        <v>35</v>
      </c>
      <c r="C125" s="13">
        <v>1240</v>
      </c>
      <c r="D125" s="18" t="s">
        <v>155</v>
      </c>
      <c r="E125" s="18" t="s">
        <v>158</v>
      </c>
      <c r="F125" s="17">
        <v>180</v>
      </c>
      <c r="G125" s="15" t="s">
        <v>77</v>
      </c>
      <c r="H125" s="19" t="s">
        <v>139</v>
      </c>
      <c r="I125" s="10">
        <f t="shared" si="2"/>
        <v>14</v>
      </c>
      <c r="J125" s="11">
        <f t="shared" si="3"/>
        <v>2520</v>
      </c>
    </row>
    <row r="126" spans="2:10" s="5" customFormat="1" x14ac:dyDescent="0.2">
      <c r="B126" s="15" t="s">
        <v>4</v>
      </c>
      <c r="C126" s="13">
        <v>43</v>
      </c>
      <c r="D126" s="18" t="s">
        <v>159</v>
      </c>
      <c r="E126" s="18" t="s">
        <v>160</v>
      </c>
      <c r="F126" s="17">
        <v>1618.67</v>
      </c>
      <c r="G126" s="15" t="s">
        <v>4</v>
      </c>
      <c r="H126" s="19" t="s">
        <v>139</v>
      </c>
      <c r="I126" s="10">
        <f t="shared" si="2"/>
        <v>24</v>
      </c>
      <c r="J126" s="11">
        <f t="shared" si="3"/>
        <v>38848.080000000002</v>
      </c>
    </row>
    <row r="127" spans="2:10" s="5" customFormat="1" x14ac:dyDescent="0.2">
      <c r="B127" s="15" t="s">
        <v>117</v>
      </c>
      <c r="C127" s="13">
        <v>55</v>
      </c>
      <c r="D127" s="18" t="s">
        <v>75</v>
      </c>
      <c r="E127" s="18" t="s">
        <v>54</v>
      </c>
      <c r="F127" s="17">
        <v>697.5</v>
      </c>
      <c r="G127" s="15" t="s">
        <v>161</v>
      </c>
      <c r="H127" s="19" t="s">
        <v>139</v>
      </c>
      <c r="I127" s="10">
        <f t="shared" si="2"/>
        <v>-1</v>
      </c>
      <c r="J127" s="11">
        <f t="shared" si="3"/>
        <v>-697.5</v>
      </c>
    </row>
    <row r="128" spans="2:10" s="5" customFormat="1" x14ac:dyDescent="0.2">
      <c r="B128" s="15" t="s">
        <v>162</v>
      </c>
      <c r="C128" s="13">
        <v>2</v>
      </c>
      <c r="D128" s="18" t="s">
        <v>61</v>
      </c>
      <c r="E128" s="18" t="s">
        <v>164</v>
      </c>
      <c r="F128" s="17">
        <v>20000</v>
      </c>
      <c r="G128" s="15" t="s">
        <v>163</v>
      </c>
      <c r="H128" s="19" t="s">
        <v>163</v>
      </c>
      <c r="I128" s="10">
        <f t="shared" si="2"/>
        <v>0</v>
      </c>
      <c r="J128" s="11">
        <f t="shared" si="3"/>
        <v>0</v>
      </c>
    </row>
    <row r="129" spans="2:10" s="5" customFormat="1" x14ac:dyDescent="0.2">
      <c r="B129" s="15" t="s">
        <v>165</v>
      </c>
      <c r="C129" s="13">
        <v>20046</v>
      </c>
      <c r="D129" s="18" t="s">
        <v>166</v>
      </c>
      <c r="E129" s="18" t="s">
        <v>167</v>
      </c>
      <c r="F129" s="17">
        <v>814.55</v>
      </c>
      <c r="G129" s="15" t="s">
        <v>121</v>
      </c>
      <c r="H129" s="19" t="s">
        <v>163</v>
      </c>
      <c r="I129" s="10">
        <f t="shared" si="2"/>
        <v>-1</v>
      </c>
      <c r="J129" s="11">
        <f t="shared" si="3"/>
        <v>-814.55</v>
      </c>
    </row>
    <row r="130" spans="2:10" s="5" customFormat="1" x14ac:dyDescent="0.2">
      <c r="B130" s="15" t="s">
        <v>165</v>
      </c>
      <c r="C130" s="13">
        <v>20048</v>
      </c>
      <c r="D130" s="18" t="s">
        <v>166</v>
      </c>
      <c r="E130" s="18" t="s">
        <v>167</v>
      </c>
      <c r="F130" s="17">
        <v>743.82</v>
      </c>
      <c r="G130" s="15" t="s">
        <v>121</v>
      </c>
      <c r="H130" s="19" t="s">
        <v>163</v>
      </c>
      <c r="I130" s="10">
        <f t="shared" si="2"/>
        <v>-1</v>
      </c>
      <c r="J130" s="11">
        <f t="shared" si="3"/>
        <v>-743.82</v>
      </c>
    </row>
    <row r="131" spans="2:10" s="5" customFormat="1" x14ac:dyDescent="0.2">
      <c r="B131" s="15" t="s">
        <v>165</v>
      </c>
      <c r="C131" s="13">
        <v>20047</v>
      </c>
      <c r="D131" s="18" t="s">
        <v>166</v>
      </c>
      <c r="E131" s="18" t="s">
        <v>167</v>
      </c>
      <c r="F131" s="17">
        <v>743.82</v>
      </c>
      <c r="G131" s="15" t="s">
        <v>121</v>
      </c>
      <c r="H131" s="19" t="s">
        <v>163</v>
      </c>
      <c r="I131" s="10">
        <f t="shared" ref="I131:I194" si="4">IF(OR(G131=0,H131=0),0,H131-G131)</f>
        <v>-1</v>
      </c>
      <c r="J131" s="11">
        <f t="shared" ref="J131:J194" si="5">F131*I131</f>
        <v>-743.82</v>
      </c>
    </row>
    <row r="132" spans="2:10" s="5" customFormat="1" x14ac:dyDescent="0.2">
      <c r="B132" s="15" t="s">
        <v>1</v>
      </c>
      <c r="C132" s="13">
        <v>7961</v>
      </c>
      <c r="D132" s="18" t="s">
        <v>103</v>
      </c>
      <c r="E132" s="18" t="s">
        <v>104</v>
      </c>
      <c r="F132" s="17">
        <v>7084</v>
      </c>
      <c r="G132" s="15" t="s">
        <v>121</v>
      </c>
      <c r="H132" s="19" t="s">
        <v>163</v>
      </c>
      <c r="I132" s="10">
        <f t="shared" si="4"/>
        <v>-1</v>
      </c>
      <c r="J132" s="11">
        <f t="shared" si="5"/>
        <v>-7084</v>
      </c>
    </row>
    <row r="133" spans="2:10" s="5" customFormat="1" x14ac:dyDescent="0.2">
      <c r="B133" s="15" t="s">
        <v>70</v>
      </c>
      <c r="C133" s="13">
        <v>155</v>
      </c>
      <c r="D133" s="18" t="s">
        <v>168</v>
      </c>
      <c r="E133" s="18" t="s">
        <v>123</v>
      </c>
      <c r="F133" s="17">
        <v>2408.0700000000002</v>
      </c>
      <c r="G133" s="15" t="s">
        <v>121</v>
      </c>
      <c r="H133" s="19" t="s">
        <v>163</v>
      </c>
      <c r="I133" s="10">
        <f t="shared" si="4"/>
        <v>-1</v>
      </c>
      <c r="J133" s="11">
        <f t="shared" si="5"/>
        <v>-2408.0700000000002</v>
      </c>
    </row>
    <row r="134" spans="2:10" s="5" customFormat="1" x14ac:dyDescent="0.2">
      <c r="B134" s="15" t="s">
        <v>143</v>
      </c>
      <c r="C134" s="13">
        <v>11679</v>
      </c>
      <c r="D134" s="18" t="s">
        <v>169</v>
      </c>
      <c r="E134" s="18" t="s">
        <v>93</v>
      </c>
      <c r="F134" s="17">
        <v>845</v>
      </c>
      <c r="G134" s="15" t="s">
        <v>121</v>
      </c>
      <c r="H134" s="19" t="s">
        <v>163</v>
      </c>
      <c r="I134" s="10">
        <f t="shared" si="4"/>
        <v>-1</v>
      </c>
      <c r="J134" s="11">
        <f t="shared" si="5"/>
        <v>-845</v>
      </c>
    </row>
    <row r="135" spans="2:10" s="5" customFormat="1" x14ac:dyDescent="0.2">
      <c r="B135" s="15" t="s">
        <v>143</v>
      </c>
      <c r="C135" s="13">
        <v>11762</v>
      </c>
      <c r="D135" s="18" t="s">
        <v>169</v>
      </c>
      <c r="E135" s="18" t="s">
        <v>93</v>
      </c>
      <c r="F135" s="17">
        <v>455</v>
      </c>
      <c r="G135" s="15" t="s">
        <v>121</v>
      </c>
      <c r="H135" s="19" t="s">
        <v>163</v>
      </c>
      <c r="I135" s="10">
        <f t="shared" si="4"/>
        <v>-1</v>
      </c>
      <c r="J135" s="11">
        <f t="shared" si="5"/>
        <v>-455</v>
      </c>
    </row>
    <row r="136" spans="2:10" s="5" customFormat="1" x14ac:dyDescent="0.2">
      <c r="B136" s="15" t="s">
        <v>143</v>
      </c>
      <c r="C136" s="13">
        <v>11682</v>
      </c>
      <c r="D136" s="18" t="s">
        <v>169</v>
      </c>
      <c r="E136" s="18" t="s">
        <v>93</v>
      </c>
      <c r="F136" s="17">
        <v>455</v>
      </c>
      <c r="G136" s="15" t="s">
        <v>121</v>
      </c>
      <c r="H136" s="19" t="s">
        <v>163</v>
      </c>
      <c r="I136" s="10">
        <f t="shared" si="4"/>
        <v>-1</v>
      </c>
      <c r="J136" s="11">
        <f t="shared" si="5"/>
        <v>-455</v>
      </c>
    </row>
    <row r="137" spans="2:10" s="5" customFormat="1" x14ac:dyDescent="0.2">
      <c r="B137" s="15" t="s">
        <v>14</v>
      </c>
      <c r="C137" s="13">
        <v>1443</v>
      </c>
      <c r="D137" s="18" t="s">
        <v>170</v>
      </c>
      <c r="E137" s="18" t="s">
        <v>171</v>
      </c>
      <c r="F137" s="17">
        <v>25000</v>
      </c>
      <c r="G137" s="15" t="s">
        <v>120</v>
      </c>
      <c r="H137" s="19" t="s">
        <v>163</v>
      </c>
      <c r="I137" s="10">
        <f t="shared" si="4"/>
        <v>15</v>
      </c>
      <c r="J137" s="11">
        <f t="shared" si="5"/>
        <v>375000</v>
      </c>
    </row>
    <row r="138" spans="2:10" s="5" customFormat="1" x14ac:dyDescent="0.2">
      <c r="B138" s="15" t="s">
        <v>14</v>
      </c>
      <c r="C138" s="13">
        <v>1445</v>
      </c>
      <c r="D138" s="18" t="s">
        <v>170</v>
      </c>
      <c r="E138" s="18" t="s">
        <v>171</v>
      </c>
      <c r="F138" s="17">
        <v>18000</v>
      </c>
      <c r="G138" s="15" t="s">
        <v>121</v>
      </c>
      <c r="H138" s="19" t="s">
        <v>163</v>
      </c>
      <c r="I138" s="10">
        <f t="shared" si="4"/>
        <v>-1</v>
      </c>
      <c r="J138" s="11">
        <f t="shared" si="5"/>
        <v>-18000</v>
      </c>
    </row>
    <row r="139" spans="2:10" s="5" customFormat="1" x14ac:dyDescent="0.2">
      <c r="B139" s="15" t="s">
        <v>70</v>
      </c>
      <c r="C139" s="13">
        <v>908</v>
      </c>
      <c r="D139" s="18" t="s">
        <v>40</v>
      </c>
      <c r="E139" s="18" t="s">
        <v>42</v>
      </c>
      <c r="F139" s="17">
        <v>700</v>
      </c>
      <c r="G139" s="15" t="s">
        <v>121</v>
      </c>
      <c r="H139" s="19" t="s">
        <v>163</v>
      </c>
      <c r="I139" s="10">
        <f t="shared" si="4"/>
        <v>-1</v>
      </c>
      <c r="J139" s="11">
        <f t="shared" si="5"/>
        <v>-700</v>
      </c>
    </row>
    <row r="140" spans="2:10" s="5" customFormat="1" x14ac:dyDescent="0.2">
      <c r="B140" s="15" t="s">
        <v>143</v>
      </c>
      <c r="C140" s="13">
        <v>11681</v>
      </c>
      <c r="D140" s="18" t="s">
        <v>169</v>
      </c>
      <c r="E140" s="18" t="s">
        <v>93</v>
      </c>
      <c r="F140" s="17">
        <v>345</v>
      </c>
      <c r="G140" s="15" t="s">
        <v>121</v>
      </c>
      <c r="H140" s="19" t="s">
        <v>163</v>
      </c>
      <c r="I140" s="10">
        <f t="shared" si="4"/>
        <v>-1</v>
      </c>
      <c r="J140" s="11">
        <f t="shared" si="5"/>
        <v>-345</v>
      </c>
    </row>
    <row r="141" spans="2:10" s="5" customFormat="1" x14ac:dyDescent="0.2">
      <c r="B141" s="15" t="s">
        <v>143</v>
      </c>
      <c r="C141" s="13">
        <v>11680</v>
      </c>
      <c r="D141" s="18" t="s">
        <v>169</v>
      </c>
      <c r="E141" s="18" t="s">
        <v>93</v>
      </c>
      <c r="F141" s="17">
        <v>340</v>
      </c>
      <c r="G141" s="15" t="s">
        <v>121</v>
      </c>
      <c r="H141" s="19" t="s">
        <v>163</v>
      </c>
      <c r="I141" s="10">
        <f t="shared" si="4"/>
        <v>-1</v>
      </c>
      <c r="J141" s="11">
        <f t="shared" si="5"/>
        <v>-340</v>
      </c>
    </row>
    <row r="142" spans="2:10" s="5" customFormat="1" x14ac:dyDescent="0.2">
      <c r="B142" s="15" t="s">
        <v>14</v>
      </c>
      <c r="C142" s="13">
        <v>1444</v>
      </c>
      <c r="D142" s="18" t="s">
        <v>170</v>
      </c>
      <c r="E142" s="18" t="s">
        <v>171</v>
      </c>
      <c r="F142" s="17">
        <v>22000</v>
      </c>
      <c r="G142" s="15" t="s">
        <v>121</v>
      </c>
      <c r="H142" s="19" t="s">
        <v>163</v>
      </c>
      <c r="I142" s="10">
        <f t="shared" si="4"/>
        <v>-1</v>
      </c>
      <c r="J142" s="11">
        <f t="shared" si="5"/>
        <v>-22000</v>
      </c>
    </row>
    <row r="143" spans="2:10" s="5" customFormat="1" x14ac:dyDescent="0.2">
      <c r="B143" s="15" t="s">
        <v>172</v>
      </c>
      <c r="C143" s="13">
        <v>318169</v>
      </c>
      <c r="D143" s="18" t="s">
        <v>99</v>
      </c>
      <c r="E143" s="18" t="s">
        <v>17</v>
      </c>
      <c r="F143" s="17">
        <v>7780.28</v>
      </c>
      <c r="G143" s="15" t="s">
        <v>139</v>
      </c>
      <c r="H143" s="19" t="s">
        <v>163</v>
      </c>
      <c r="I143" s="10">
        <f t="shared" si="4"/>
        <v>4</v>
      </c>
      <c r="J143" s="11">
        <f t="shared" si="5"/>
        <v>31121.119999999999</v>
      </c>
    </row>
    <row r="144" spans="2:10" s="5" customFormat="1" x14ac:dyDescent="0.2">
      <c r="B144" s="15" t="s">
        <v>147</v>
      </c>
      <c r="C144" s="13">
        <v>511</v>
      </c>
      <c r="D144" s="18" t="s">
        <v>95</v>
      </c>
      <c r="E144" s="18" t="s">
        <v>38</v>
      </c>
      <c r="F144" s="17">
        <v>120</v>
      </c>
      <c r="G144" s="15" t="s">
        <v>130</v>
      </c>
      <c r="H144" s="19" t="s">
        <v>163</v>
      </c>
      <c r="I144" s="10">
        <f t="shared" si="4"/>
        <v>10</v>
      </c>
      <c r="J144" s="11">
        <f t="shared" si="5"/>
        <v>1200</v>
      </c>
    </row>
    <row r="145" spans="2:10" s="5" customFormat="1" x14ac:dyDescent="0.2">
      <c r="B145" s="15" t="s">
        <v>117</v>
      </c>
      <c r="C145" s="13">
        <v>177</v>
      </c>
      <c r="D145" s="18" t="s">
        <v>173</v>
      </c>
      <c r="E145" s="18" t="s">
        <v>174</v>
      </c>
      <c r="F145" s="17">
        <v>3420</v>
      </c>
      <c r="G145" s="15" t="s">
        <v>161</v>
      </c>
      <c r="H145" s="19" t="s">
        <v>163</v>
      </c>
      <c r="I145" s="10">
        <f t="shared" si="4"/>
        <v>3</v>
      </c>
      <c r="J145" s="11">
        <f t="shared" si="5"/>
        <v>10260</v>
      </c>
    </row>
    <row r="146" spans="2:10" s="5" customFormat="1" x14ac:dyDescent="0.2">
      <c r="B146" s="15" t="s">
        <v>91</v>
      </c>
      <c r="C146" s="13">
        <v>61</v>
      </c>
      <c r="D146" s="18" t="s">
        <v>55</v>
      </c>
      <c r="E146" s="18" t="s">
        <v>56</v>
      </c>
      <c r="F146" s="17">
        <v>1068.8</v>
      </c>
      <c r="G146" s="15" t="s">
        <v>108</v>
      </c>
      <c r="H146" s="19" t="s">
        <v>163</v>
      </c>
      <c r="I146" s="10">
        <f t="shared" si="4"/>
        <v>1</v>
      </c>
      <c r="J146" s="11">
        <f t="shared" si="5"/>
        <v>1068.8</v>
      </c>
    </row>
    <row r="147" spans="2:10" s="5" customFormat="1" x14ac:dyDescent="0.2">
      <c r="B147" s="15" t="s">
        <v>175</v>
      </c>
      <c r="C147" s="13">
        <v>944</v>
      </c>
      <c r="D147" s="18" t="s">
        <v>40</v>
      </c>
      <c r="E147" s="18" t="s">
        <v>41</v>
      </c>
      <c r="F147" s="17">
        <v>4980</v>
      </c>
      <c r="G147" s="15" t="s">
        <v>121</v>
      </c>
      <c r="H147" s="19" t="s">
        <v>163</v>
      </c>
      <c r="I147" s="10">
        <f t="shared" si="4"/>
        <v>-1</v>
      </c>
      <c r="J147" s="11">
        <f t="shared" si="5"/>
        <v>-4980</v>
      </c>
    </row>
    <row r="148" spans="2:10" s="5" customFormat="1" x14ac:dyDescent="0.2">
      <c r="B148" s="15" t="s">
        <v>175</v>
      </c>
      <c r="C148" s="13">
        <v>943</v>
      </c>
      <c r="D148" s="18" t="s">
        <v>40</v>
      </c>
      <c r="E148" s="18" t="s">
        <v>41</v>
      </c>
      <c r="F148" s="17">
        <v>7800</v>
      </c>
      <c r="G148" s="15" t="s">
        <v>121</v>
      </c>
      <c r="H148" s="19" t="s">
        <v>163</v>
      </c>
      <c r="I148" s="10">
        <f t="shared" si="4"/>
        <v>-1</v>
      </c>
      <c r="J148" s="11">
        <f t="shared" si="5"/>
        <v>-7800</v>
      </c>
    </row>
    <row r="149" spans="2:10" s="5" customFormat="1" x14ac:dyDescent="0.2">
      <c r="B149" s="15" t="s">
        <v>91</v>
      </c>
      <c r="C149" s="13">
        <v>58</v>
      </c>
      <c r="D149" s="18" t="s">
        <v>88</v>
      </c>
      <c r="E149" s="18" t="s">
        <v>90</v>
      </c>
      <c r="F149" s="17">
        <v>398</v>
      </c>
      <c r="G149" s="15" t="s">
        <v>108</v>
      </c>
      <c r="H149" s="19" t="s">
        <v>163</v>
      </c>
      <c r="I149" s="10">
        <f t="shared" si="4"/>
        <v>1</v>
      </c>
      <c r="J149" s="11">
        <f t="shared" si="5"/>
        <v>398</v>
      </c>
    </row>
    <row r="150" spans="2:10" s="5" customFormat="1" x14ac:dyDescent="0.2">
      <c r="B150" s="15" t="s">
        <v>91</v>
      </c>
      <c r="C150" s="13">
        <v>23523</v>
      </c>
      <c r="D150" s="18" t="s">
        <v>176</v>
      </c>
      <c r="E150" s="18" t="s">
        <v>177</v>
      </c>
      <c r="F150" s="17">
        <v>1468.5</v>
      </c>
      <c r="G150" s="15" t="s">
        <v>108</v>
      </c>
      <c r="H150" s="19" t="s">
        <v>163</v>
      </c>
      <c r="I150" s="10">
        <f t="shared" si="4"/>
        <v>1</v>
      </c>
      <c r="J150" s="11">
        <f t="shared" si="5"/>
        <v>1468.5</v>
      </c>
    </row>
    <row r="151" spans="2:10" s="5" customFormat="1" x14ac:dyDescent="0.2">
      <c r="B151" s="15" t="s">
        <v>91</v>
      </c>
      <c r="C151" s="13">
        <v>59</v>
      </c>
      <c r="D151" s="18" t="s">
        <v>88</v>
      </c>
      <c r="E151" s="18" t="s">
        <v>90</v>
      </c>
      <c r="F151" s="17">
        <v>5402.85</v>
      </c>
      <c r="G151" s="15" t="s">
        <v>108</v>
      </c>
      <c r="H151" s="19" t="s">
        <v>163</v>
      </c>
      <c r="I151" s="10">
        <f t="shared" si="4"/>
        <v>1</v>
      </c>
      <c r="J151" s="11">
        <f t="shared" si="5"/>
        <v>5402.85</v>
      </c>
    </row>
    <row r="152" spans="2:10" s="5" customFormat="1" x14ac:dyDescent="0.2">
      <c r="B152" s="15" t="s">
        <v>91</v>
      </c>
      <c r="C152" s="13">
        <v>23511</v>
      </c>
      <c r="D152" s="18" t="s">
        <v>178</v>
      </c>
      <c r="E152" s="18" t="s">
        <v>179</v>
      </c>
      <c r="F152" s="17">
        <v>12905.26</v>
      </c>
      <c r="G152" s="15" t="s">
        <v>121</v>
      </c>
      <c r="H152" s="19" t="s">
        <v>163</v>
      </c>
      <c r="I152" s="10">
        <f t="shared" si="4"/>
        <v>-1</v>
      </c>
      <c r="J152" s="11">
        <f t="shared" si="5"/>
        <v>-12905.26</v>
      </c>
    </row>
    <row r="153" spans="2:10" s="5" customFormat="1" x14ac:dyDescent="0.2">
      <c r="B153" s="15" t="s">
        <v>16</v>
      </c>
      <c r="C153" s="13">
        <v>302023</v>
      </c>
      <c r="D153" s="18" t="s">
        <v>180</v>
      </c>
      <c r="E153" s="18" t="s">
        <v>177</v>
      </c>
      <c r="F153" s="17">
        <v>235.2</v>
      </c>
      <c r="G153" s="15" t="s">
        <v>163</v>
      </c>
      <c r="H153" s="19" t="s">
        <v>163</v>
      </c>
      <c r="I153" s="10">
        <f t="shared" si="4"/>
        <v>0</v>
      </c>
      <c r="J153" s="11">
        <f t="shared" si="5"/>
        <v>0</v>
      </c>
    </row>
    <row r="154" spans="2:10" s="5" customFormat="1" x14ac:dyDescent="0.2">
      <c r="B154" s="15" t="s">
        <v>16</v>
      </c>
      <c r="C154" s="13">
        <v>5723</v>
      </c>
      <c r="D154" s="18" t="s">
        <v>92</v>
      </c>
      <c r="E154" s="18" t="s">
        <v>93</v>
      </c>
      <c r="F154" s="17">
        <v>4145.3999999999996</v>
      </c>
      <c r="G154" s="15" t="s">
        <v>121</v>
      </c>
      <c r="H154" s="19" t="s">
        <v>163</v>
      </c>
      <c r="I154" s="10">
        <f t="shared" si="4"/>
        <v>-1</v>
      </c>
      <c r="J154" s="11">
        <f t="shared" si="5"/>
        <v>-4145.3999999999996</v>
      </c>
    </row>
    <row r="155" spans="2:10" s="5" customFormat="1" x14ac:dyDescent="0.2">
      <c r="B155" s="15" t="s">
        <v>16</v>
      </c>
      <c r="C155" s="13">
        <v>5717</v>
      </c>
      <c r="D155" s="18" t="s">
        <v>92</v>
      </c>
      <c r="E155" s="18" t="s">
        <v>93</v>
      </c>
      <c r="F155" s="17">
        <v>3197.7</v>
      </c>
      <c r="G155" s="15" t="s">
        <v>121</v>
      </c>
      <c r="H155" s="19" t="s">
        <v>163</v>
      </c>
      <c r="I155" s="10">
        <f t="shared" si="4"/>
        <v>-1</v>
      </c>
      <c r="J155" s="11">
        <f t="shared" si="5"/>
        <v>-3197.7</v>
      </c>
    </row>
    <row r="156" spans="2:10" s="5" customFormat="1" x14ac:dyDescent="0.2">
      <c r="B156" s="15" t="s">
        <v>4</v>
      </c>
      <c r="C156" s="13">
        <v>50</v>
      </c>
      <c r="D156" s="18" t="s">
        <v>107</v>
      </c>
      <c r="E156" s="18" t="s">
        <v>48</v>
      </c>
      <c r="F156" s="17">
        <v>4320.62</v>
      </c>
      <c r="G156" s="15" t="s">
        <v>181</v>
      </c>
      <c r="H156" s="19" t="s">
        <v>163</v>
      </c>
      <c r="I156" s="10">
        <f t="shared" si="4"/>
        <v>-3</v>
      </c>
      <c r="J156" s="11">
        <f t="shared" si="5"/>
        <v>-12961.86</v>
      </c>
    </row>
    <row r="157" spans="2:10" s="5" customFormat="1" x14ac:dyDescent="0.2">
      <c r="B157" s="15" t="s">
        <v>16</v>
      </c>
      <c r="C157" s="13">
        <v>306</v>
      </c>
      <c r="D157" s="18" t="s">
        <v>182</v>
      </c>
      <c r="E157" s="18" t="s">
        <v>17</v>
      </c>
      <c r="F157" s="17">
        <v>4096.9399999999996</v>
      </c>
      <c r="G157" s="15" t="s">
        <v>121</v>
      </c>
      <c r="H157" s="19" t="s">
        <v>163</v>
      </c>
      <c r="I157" s="10">
        <f t="shared" si="4"/>
        <v>-1</v>
      </c>
      <c r="J157" s="11">
        <f t="shared" si="5"/>
        <v>-4096.9399999999996</v>
      </c>
    </row>
    <row r="158" spans="2:10" s="5" customFormat="1" x14ac:dyDescent="0.2">
      <c r="B158" s="15" t="s">
        <v>16</v>
      </c>
      <c r="C158" s="13">
        <v>22085</v>
      </c>
      <c r="D158" s="18" t="s">
        <v>183</v>
      </c>
      <c r="E158" s="18" t="s">
        <v>123</v>
      </c>
      <c r="F158" s="17">
        <v>192.06</v>
      </c>
      <c r="G158" s="15" t="s">
        <v>121</v>
      </c>
      <c r="H158" s="19" t="s">
        <v>163</v>
      </c>
      <c r="I158" s="10">
        <f t="shared" si="4"/>
        <v>-1</v>
      </c>
      <c r="J158" s="11">
        <f t="shared" si="5"/>
        <v>-192.06</v>
      </c>
    </row>
    <row r="159" spans="2:10" s="5" customFormat="1" x14ac:dyDescent="0.2">
      <c r="B159" s="15" t="s">
        <v>4</v>
      </c>
      <c r="C159" s="13">
        <v>132</v>
      </c>
      <c r="D159" s="18" t="s">
        <v>51</v>
      </c>
      <c r="E159" s="18" t="s">
        <v>52</v>
      </c>
      <c r="F159" s="17">
        <v>1318.18</v>
      </c>
      <c r="G159" s="15" t="s">
        <v>184</v>
      </c>
      <c r="H159" s="19" t="s">
        <v>163</v>
      </c>
      <c r="I159" s="10">
        <f t="shared" si="4"/>
        <v>-2</v>
      </c>
      <c r="J159" s="11">
        <f t="shared" si="5"/>
        <v>-2636.36</v>
      </c>
    </row>
    <row r="160" spans="2:10" s="5" customFormat="1" x14ac:dyDescent="0.2">
      <c r="B160" s="15" t="s">
        <v>3</v>
      </c>
      <c r="C160" s="13">
        <v>2523</v>
      </c>
      <c r="D160" s="18" t="s">
        <v>53</v>
      </c>
      <c r="E160" s="18" t="s">
        <v>54</v>
      </c>
      <c r="F160" s="17">
        <v>2258.8000000000002</v>
      </c>
      <c r="G160" s="15" t="s">
        <v>185</v>
      </c>
      <c r="H160" s="19" t="s">
        <v>163</v>
      </c>
      <c r="I160" s="10">
        <f t="shared" si="4"/>
        <v>-4</v>
      </c>
      <c r="J160" s="11">
        <f t="shared" si="5"/>
        <v>-9035.2000000000007</v>
      </c>
    </row>
    <row r="161" spans="2:10" s="5" customFormat="1" x14ac:dyDescent="0.2">
      <c r="B161" s="15" t="s">
        <v>16</v>
      </c>
      <c r="C161" s="13">
        <v>219</v>
      </c>
      <c r="D161" s="18" t="s">
        <v>186</v>
      </c>
      <c r="E161" s="18" t="s">
        <v>187</v>
      </c>
      <c r="F161" s="17">
        <v>8927.33</v>
      </c>
      <c r="G161" s="15" t="s">
        <v>121</v>
      </c>
      <c r="H161" s="19" t="s">
        <v>163</v>
      </c>
      <c r="I161" s="10">
        <f t="shared" si="4"/>
        <v>-1</v>
      </c>
      <c r="J161" s="11">
        <f t="shared" si="5"/>
        <v>-8927.33</v>
      </c>
    </row>
    <row r="162" spans="2:10" s="5" customFormat="1" x14ac:dyDescent="0.2">
      <c r="B162" s="15" t="s">
        <v>8</v>
      </c>
      <c r="C162" s="13">
        <v>230065</v>
      </c>
      <c r="D162" s="18" t="s">
        <v>188</v>
      </c>
      <c r="E162" s="18" t="s">
        <v>189</v>
      </c>
      <c r="F162" s="17">
        <v>4387.32</v>
      </c>
      <c r="G162" s="15" t="s">
        <v>121</v>
      </c>
      <c r="H162" s="19" t="s">
        <v>163</v>
      </c>
      <c r="I162" s="10">
        <f t="shared" si="4"/>
        <v>-1</v>
      </c>
      <c r="J162" s="11">
        <f t="shared" si="5"/>
        <v>-4387.32</v>
      </c>
    </row>
    <row r="163" spans="2:10" s="5" customFormat="1" x14ac:dyDescent="0.2">
      <c r="B163" s="15" t="s">
        <v>16</v>
      </c>
      <c r="C163" s="13">
        <v>3767</v>
      </c>
      <c r="D163" s="18" t="s">
        <v>43</v>
      </c>
      <c r="E163" s="18" t="s">
        <v>44</v>
      </c>
      <c r="F163" s="17">
        <v>64.239999999999995</v>
      </c>
      <c r="G163" s="15" t="s">
        <v>121</v>
      </c>
      <c r="H163" s="19" t="s">
        <v>163</v>
      </c>
      <c r="I163" s="10">
        <f t="shared" si="4"/>
        <v>-1</v>
      </c>
      <c r="J163" s="11">
        <f t="shared" si="5"/>
        <v>-64.239999999999995</v>
      </c>
    </row>
    <row r="164" spans="2:10" s="5" customFormat="1" x14ac:dyDescent="0.2">
      <c r="B164" s="15" t="s">
        <v>16</v>
      </c>
      <c r="C164" s="13">
        <v>498</v>
      </c>
      <c r="D164" s="18" t="s">
        <v>190</v>
      </c>
      <c r="E164" s="18" t="s">
        <v>68</v>
      </c>
      <c r="F164" s="17">
        <v>22203.86</v>
      </c>
      <c r="G164" s="15" t="s">
        <v>163</v>
      </c>
      <c r="H164" s="19" t="s">
        <v>163</v>
      </c>
      <c r="I164" s="10">
        <f t="shared" si="4"/>
        <v>0</v>
      </c>
      <c r="J164" s="11">
        <f t="shared" si="5"/>
        <v>0</v>
      </c>
    </row>
    <row r="165" spans="2:10" s="5" customFormat="1" x14ac:dyDescent="0.2">
      <c r="B165" s="15" t="s">
        <v>3</v>
      </c>
      <c r="C165" s="13">
        <v>31</v>
      </c>
      <c r="D165" s="18" t="s">
        <v>109</v>
      </c>
      <c r="E165" s="18" t="s">
        <v>110</v>
      </c>
      <c r="F165" s="17">
        <v>626</v>
      </c>
      <c r="G165" s="15" t="s">
        <v>185</v>
      </c>
      <c r="H165" s="19" t="s">
        <v>163</v>
      </c>
      <c r="I165" s="10">
        <f t="shared" si="4"/>
        <v>-4</v>
      </c>
      <c r="J165" s="11">
        <f t="shared" si="5"/>
        <v>-2504</v>
      </c>
    </row>
    <row r="166" spans="2:10" s="5" customFormat="1" x14ac:dyDescent="0.2">
      <c r="B166" s="15" t="s">
        <v>4</v>
      </c>
      <c r="C166" s="13">
        <v>15</v>
      </c>
      <c r="D166" s="18" t="s">
        <v>191</v>
      </c>
      <c r="E166" s="18" t="s">
        <v>192</v>
      </c>
      <c r="F166" s="17">
        <v>1729</v>
      </c>
      <c r="G166" s="15" t="s">
        <v>181</v>
      </c>
      <c r="H166" s="19" t="s">
        <v>163</v>
      </c>
      <c r="I166" s="10">
        <f t="shared" si="4"/>
        <v>-3</v>
      </c>
      <c r="J166" s="11">
        <f t="shared" si="5"/>
        <v>-5187</v>
      </c>
    </row>
    <row r="167" spans="2:10" s="5" customFormat="1" x14ac:dyDescent="0.2">
      <c r="B167" s="15" t="s">
        <v>16</v>
      </c>
      <c r="C167" s="13">
        <v>121641</v>
      </c>
      <c r="D167" s="18" t="s">
        <v>57</v>
      </c>
      <c r="E167" s="18" t="s">
        <v>46</v>
      </c>
      <c r="F167" s="17">
        <v>558.28</v>
      </c>
      <c r="G167" s="15" t="s">
        <v>121</v>
      </c>
      <c r="H167" s="19" t="s">
        <v>163</v>
      </c>
      <c r="I167" s="10">
        <f t="shared" si="4"/>
        <v>-1</v>
      </c>
      <c r="J167" s="11">
        <f t="shared" si="5"/>
        <v>-558.28</v>
      </c>
    </row>
    <row r="168" spans="2:10" s="5" customFormat="1" x14ac:dyDescent="0.2">
      <c r="B168" s="15" t="s">
        <v>20</v>
      </c>
      <c r="C168" s="13">
        <v>1823</v>
      </c>
      <c r="D168" s="18" t="s">
        <v>49</v>
      </c>
      <c r="E168" s="18" t="s">
        <v>13</v>
      </c>
      <c r="F168" s="17">
        <v>725.4</v>
      </c>
      <c r="G168" s="15" t="s">
        <v>193</v>
      </c>
      <c r="H168" s="19" t="s">
        <v>163</v>
      </c>
      <c r="I168" s="10">
        <f t="shared" si="4"/>
        <v>-5</v>
      </c>
      <c r="J168" s="11">
        <f t="shared" si="5"/>
        <v>-3627</v>
      </c>
    </row>
    <row r="169" spans="2:10" s="5" customFormat="1" x14ac:dyDescent="0.2">
      <c r="B169" s="15" t="s">
        <v>91</v>
      </c>
      <c r="C169" s="13">
        <v>452023</v>
      </c>
      <c r="D169" s="18" t="s">
        <v>194</v>
      </c>
      <c r="E169" s="18" t="s">
        <v>46</v>
      </c>
      <c r="F169" s="17">
        <v>1120</v>
      </c>
      <c r="G169" s="15" t="s">
        <v>163</v>
      </c>
      <c r="H169" s="19" t="s">
        <v>163</v>
      </c>
      <c r="I169" s="10">
        <f t="shared" si="4"/>
        <v>0</v>
      </c>
      <c r="J169" s="11">
        <f t="shared" si="5"/>
        <v>0</v>
      </c>
    </row>
    <row r="170" spans="2:10" s="5" customFormat="1" x14ac:dyDescent="0.2">
      <c r="B170" s="15" t="s">
        <v>16</v>
      </c>
      <c r="C170" s="13">
        <v>232824</v>
      </c>
      <c r="D170" s="18" t="s">
        <v>195</v>
      </c>
      <c r="E170" s="18" t="s">
        <v>38</v>
      </c>
      <c r="F170" s="17">
        <v>450</v>
      </c>
      <c r="G170" s="15" t="s">
        <v>121</v>
      </c>
      <c r="H170" s="19" t="s">
        <v>163</v>
      </c>
      <c r="I170" s="10">
        <f t="shared" si="4"/>
        <v>-1</v>
      </c>
      <c r="J170" s="11">
        <f t="shared" si="5"/>
        <v>-450</v>
      </c>
    </row>
    <row r="171" spans="2:10" s="5" customFormat="1" x14ac:dyDescent="0.2">
      <c r="B171" s="15" t="s">
        <v>16</v>
      </c>
      <c r="C171" s="13">
        <v>22182</v>
      </c>
      <c r="D171" s="18" t="s">
        <v>183</v>
      </c>
      <c r="E171" s="18" t="s">
        <v>123</v>
      </c>
      <c r="F171" s="17">
        <v>4833.75</v>
      </c>
      <c r="G171" s="15" t="s">
        <v>121</v>
      </c>
      <c r="H171" s="19" t="s">
        <v>163</v>
      </c>
      <c r="I171" s="10">
        <f t="shared" si="4"/>
        <v>-1</v>
      </c>
      <c r="J171" s="11">
        <f t="shared" si="5"/>
        <v>-4833.75</v>
      </c>
    </row>
    <row r="172" spans="2:10" s="5" customFormat="1" x14ac:dyDescent="0.2">
      <c r="B172" s="15" t="s">
        <v>16</v>
      </c>
      <c r="C172" s="13">
        <v>129</v>
      </c>
      <c r="D172" s="18" t="s">
        <v>115</v>
      </c>
      <c r="E172" s="18" t="s">
        <v>116</v>
      </c>
      <c r="F172" s="17">
        <v>2339</v>
      </c>
      <c r="G172" s="15" t="s">
        <v>121</v>
      </c>
      <c r="H172" s="19" t="s">
        <v>163</v>
      </c>
      <c r="I172" s="10">
        <f t="shared" si="4"/>
        <v>-1</v>
      </c>
      <c r="J172" s="11">
        <f t="shared" si="5"/>
        <v>-2339</v>
      </c>
    </row>
    <row r="173" spans="2:10" s="5" customFormat="1" x14ac:dyDescent="0.2">
      <c r="B173" s="15" t="s">
        <v>117</v>
      </c>
      <c r="C173" s="13">
        <v>3672</v>
      </c>
      <c r="D173" s="18" t="s">
        <v>118</v>
      </c>
      <c r="E173" s="18" t="s">
        <v>46</v>
      </c>
      <c r="F173" s="17">
        <v>12247.2</v>
      </c>
      <c r="G173" s="15" t="s">
        <v>161</v>
      </c>
      <c r="H173" s="19" t="s">
        <v>163</v>
      </c>
      <c r="I173" s="10">
        <f t="shared" si="4"/>
        <v>3</v>
      </c>
      <c r="J173" s="11">
        <f t="shared" si="5"/>
        <v>36741.600000000006</v>
      </c>
    </row>
    <row r="174" spans="2:10" s="5" customFormat="1" x14ac:dyDescent="0.2">
      <c r="B174" s="15" t="s">
        <v>16</v>
      </c>
      <c r="C174" s="13">
        <v>213</v>
      </c>
      <c r="D174" s="18" t="s">
        <v>196</v>
      </c>
      <c r="E174" s="18" t="s">
        <v>171</v>
      </c>
      <c r="F174" s="17">
        <v>5850.05</v>
      </c>
      <c r="G174" s="15" t="s">
        <v>163</v>
      </c>
      <c r="H174" s="19" t="s">
        <v>163</v>
      </c>
      <c r="I174" s="10">
        <f t="shared" si="4"/>
        <v>0</v>
      </c>
      <c r="J174" s="11">
        <f t="shared" si="5"/>
        <v>0</v>
      </c>
    </row>
    <row r="175" spans="2:10" s="5" customFormat="1" x14ac:dyDescent="0.2">
      <c r="B175" s="15" t="s">
        <v>3</v>
      </c>
      <c r="C175" s="13">
        <v>24</v>
      </c>
      <c r="D175" s="18" t="s">
        <v>11</v>
      </c>
      <c r="E175" s="18" t="s">
        <v>13</v>
      </c>
      <c r="F175" s="17">
        <v>1822.3</v>
      </c>
      <c r="G175" s="15" t="s">
        <v>185</v>
      </c>
      <c r="H175" s="19" t="s">
        <v>163</v>
      </c>
      <c r="I175" s="10">
        <f t="shared" si="4"/>
        <v>-4</v>
      </c>
      <c r="J175" s="11">
        <f t="shared" si="5"/>
        <v>-7289.2</v>
      </c>
    </row>
    <row r="176" spans="2:10" s="5" customFormat="1" x14ac:dyDescent="0.2">
      <c r="B176" s="15" t="s">
        <v>16</v>
      </c>
      <c r="C176" s="13">
        <v>28223</v>
      </c>
      <c r="D176" s="18" t="s">
        <v>197</v>
      </c>
      <c r="E176" s="18" t="s">
        <v>198</v>
      </c>
      <c r="F176" s="17">
        <v>890.67</v>
      </c>
      <c r="G176" s="15" t="s">
        <v>121</v>
      </c>
      <c r="H176" s="19" t="s">
        <v>163</v>
      </c>
      <c r="I176" s="10">
        <f t="shared" si="4"/>
        <v>-1</v>
      </c>
      <c r="J176" s="11">
        <f t="shared" si="5"/>
        <v>-890.67</v>
      </c>
    </row>
    <row r="177" spans="2:10" s="5" customFormat="1" x14ac:dyDescent="0.2">
      <c r="B177" s="15" t="s">
        <v>16</v>
      </c>
      <c r="C177" s="13">
        <v>796</v>
      </c>
      <c r="D177" s="18" t="s">
        <v>105</v>
      </c>
      <c r="E177" s="18" t="s">
        <v>106</v>
      </c>
      <c r="F177" s="17">
        <v>185420.62</v>
      </c>
      <c r="G177" s="15" t="s">
        <v>121</v>
      </c>
      <c r="H177" s="19" t="s">
        <v>163</v>
      </c>
      <c r="I177" s="10">
        <f t="shared" si="4"/>
        <v>-1</v>
      </c>
      <c r="J177" s="11">
        <f t="shared" si="5"/>
        <v>-185420.62</v>
      </c>
    </row>
    <row r="178" spans="2:10" s="5" customFormat="1" x14ac:dyDescent="0.2">
      <c r="B178" s="15" t="s">
        <v>16</v>
      </c>
      <c r="C178" s="13">
        <v>2638</v>
      </c>
      <c r="D178" s="18" t="s">
        <v>94</v>
      </c>
      <c r="E178" s="18" t="s">
        <v>68</v>
      </c>
      <c r="F178" s="17">
        <v>113955.39</v>
      </c>
      <c r="G178" s="15" t="s">
        <v>163</v>
      </c>
      <c r="H178" s="19" t="s">
        <v>163</v>
      </c>
      <c r="I178" s="10">
        <f t="shared" si="4"/>
        <v>0</v>
      </c>
      <c r="J178" s="11">
        <f t="shared" si="5"/>
        <v>0</v>
      </c>
    </row>
    <row r="179" spans="2:10" s="5" customFormat="1" x14ac:dyDescent="0.2">
      <c r="B179" s="15" t="s">
        <v>16</v>
      </c>
      <c r="C179" s="13">
        <v>220</v>
      </c>
      <c r="D179" s="18" t="s">
        <v>199</v>
      </c>
      <c r="E179" s="18" t="s">
        <v>46</v>
      </c>
      <c r="F179" s="17">
        <v>975.3</v>
      </c>
      <c r="G179" s="15" t="s">
        <v>121</v>
      </c>
      <c r="H179" s="19" t="s">
        <v>163</v>
      </c>
      <c r="I179" s="10">
        <f t="shared" si="4"/>
        <v>-1</v>
      </c>
      <c r="J179" s="11">
        <f t="shared" si="5"/>
        <v>-975.3</v>
      </c>
    </row>
    <row r="180" spans="2:10" s="5" customFormat="1" x14ac:dyDescent="0.2">
      <c r="B180" s="15" t="s">
        <v>16</v>
      </c>
      <c r="C180" s="13">
        <v>218</v>
      </c>
      <c r="D180" s="18" t="s">
        <v>199</v>
      </c>
      <c r="E180" s="18" t="s">
        <v>46</v>
      </c>
      <c r="F180" s="17">
        <v>812.42</v>
      </c>
      <c r="G180" s="15" t="s">
        <v>121</v>
      </c>
      <c r="H180" s="19" t="s">
        <v>163</v>
      </c>
      <c r="I180" s="10">
        <f t="shared" si="4"/>
        <v>-1</v>
      </c>
      <c r="J180" s="11">
        <f t="shared" si="5"/>
        <v>-812.42</v>
      </c>
    </row>
    <row r="181" spans="2:10" s="5" customFormat="1" x14ac:dyDescent="0.2">
      <c r="B181" s="15" t="s">
        <v>16</v>
      </c>
      <c r="C181" s="13">
        <v>219</v>
      </c>
      <c r="D181" s="18" t="s">
        <v>199</v>
      </c>
      <c r="E181" s="18" t="s">
        <v>46</v>
      </c>
      <c r="F181" s="17">
        <v>1923.34</v>
      </c>
      <c r="G181" s="15" t="s">
        <v>121</v>
      </c>
      <c r="H181" s="19" t="s">
        <v>163</v>
      </c>
      <c r="I181" s="10">
        <f t="shared" si="4"/>
        <v>-1</v>
      </c>
      <c r="J181" s="11">
        <f t="shared" si="5"/>
        <v>-1923.34</v>
      </c>
    </row>
    <row r="182" spans="2:10" s="5" customFormat="1" x14ac:dyDescent="0.2">
      <c r="B182" s="15" t="s">
        <v>16</v>
      </c>
      <c r="C182" s="13">
        <v>1251</v>
      </c>
      <c r="D182" s="18" t="s">
        <v>63</v>
      </c>
      <c r="E182" s="18" t="s">
        <v>62</v>
      </c>
      <c r="F182" s="17">
        <v>8106.45</v>
      </c>
      <c r="G182" s="15" t="s">
        <v>163</v>
      </c>
      <c r="H182" s="19" t="s">
        <v>163</v>
      </c>
      <c r="I182" s="10">
        <f t="shared" si="4"/>
        <v>0</v>
      </c>
      <c r="J182" s="11">
        <f t="shared" si="5"/>
        <v>0</v>
      </c>
    </row>
    <row r="183" spans="2:10" s="5" customFormat="1" x14ac:dyDescent="0.2">
      <c r="B183" s="15" t="s">
        <v>16</v>
      </c>
      <c r="C183" s="13">
        <v>744</v>
      </c>
      <c r="D183" s="18" t="s">
        <v>61</v>
      </c>
      <c r="E183" s="18" t="s">
        <v>62</v>
      </c>
      <c r="F183" s="17">
        <v>6266.97</v>
      </c>
      <c r="G183" s="15" t="s">
        <v>121</v>
      </c>
      <c r="H183" s="19" t="s">
        <v>163</v>
      </c>
      <c r="I183" s="10">
        <f t="shared" si="4"/>
        <v>-1</v>
      </c>
      <c r="J183" s="11">
        <f t="shared" si="5"/>
        <v>-6266.97</v>
      </c>
    </row>
    <row r="184" spans="2:10" s="5" customFormat="1" x14ac:dyDescent="0.2">
      <c r="B184" s="15" t="s">
        <v>16</v>
      </c>
      <c r="C184" s="13">
        <v>746</v>
      </c>
      <c r="D184" s="18" t="s">
        <v>61</v>
      </c>
      <c r="E184" s="18" t="s">
        <v>62</v>
      </c>
      <c r="F184" s="17">
        <v>7875</v>
      </c>
      <c r="G184" s="15" t="s">
        <v>121</v>
      </c>
      <c r="H184" s="19" t="s">
        <v>163</v>
      </c>
      <c r="I184" s="10">
        <f t="shared" si="4"/>
        <v>-1</v>
      </c>
      <c r="J184" s="11">
        <f t="shared" si="5"/>
        <v>-7875</v>
      </c>
    </row>
    <row r="185" spans="2:10" s="5" customFormat="1" x14ac:dyDescent="0.2">
      <c r="B185" s="15" t="s">
        <v>16</v>
      </c>
      <c r="C185" s="13">
        <v>2765</v>
      </c>
      <c r="D185" s="18" t="s">
        <v>200</v>
      </c>
      <c r="E185" s="18" t="s">
        <v>201</v>
      </c>
      <c r="F185" s="17">
        <v>62496.71</v>
      </c>
      <c r="G185" s="15" t="s">
        <v>121</v>
      </c>
      <c r="H185" s="19" t="s">
        <v>163</v>
      </c>
      <c r="I185" s="10">
        <f t="shared" si="4"/>
        <v>-1</v>
      </c>
      <c r="J185" s="11">
        <f t="shared" si="5"/>
        <v>-62496.71</v>
      </c>
    </row>
    <row r="186" spans="2:10" s="5" customFormat="1" x14ac:dyDescent="0.2">
      <c r="B186" s="15" t="s">
        <v>16</v>
      </c>
      <c r="C186" s="13">
        <v>20</v>
      </c>
      <c r="D186" s="18" t="s">
        <v>202</v>
      </c>
      <c r="E186" s="18" t="s">
        <v>203</v>
      </c>
      <c r="F186" s="17">
        <v>4200</v>
      </c>
      <c r="G186" s="15" t="s">
        <v>121</v>
      </c>
      <c r="H186" s="19" t="s">
        <v>163</v>
      </c>
      <c r="I186" s="10">
        <f t="shared" si="4"/>
        <v>-1</v>
      </c>
      <c r="J186" s="11">
        <f t="shared" si="5"/>
        <v>-4200</v>
      </c>
    </row>
    <row r="187" spans="2:10" s="5" customFormat="1" x14ac:dyDescent="0.2">
      <c r="B187" s="15" t="s">
        <v>77</v>
      </c>
      <c r="C187" s="13">
        <v>55</v>
      </c>
      <c r="D187" s="18" t="s">
        <v>204</v>
      </c>
      <c r="E187" s="18" t="s">
        <v>205</v>
      </c>
      <c r="F187" s="17">
        <v>801.6</v>
      </c>
      <c r="G187" s="15" t="s">
        <v>77</v>
      </c>
      <c r="H187" s="19" t="s">
        <v>163</v>
      </c>
      <c r="I187" s="10">
        <f t="shared" si="4"/>
        <v>18</v>
      </c>
      <c r="J187" s="11">
        <f t="shared" si="5"/>
        <v>14428.800000000001</v>
      </c>
    </row>
    <row r="188" spans="2:10" s="5" customFormat="1" x14ac:dyDescent="0.2">
      <c r="B188" s="15" t="s">
        <v>27</v>
      </c>
      <c r="C188" s="13">
        <v>117</v>
      </c>
      <c r="D188" s="18" t="s">
        <v>206</v>
      </c>
      <c r="E188" s="18" t="s">
        <v>54</v>
      </c>
      <c r="F188" s="17">
        <v>5985.28</v>
      </c>
      <c r="G188" s="15" t="s">
        <v>207</v>
      </c>
      <c r="H188" s="19" t="s">
        <v>163</v>
      </c>
      <c r="I188" s="10">
        <f t="shared" si="4"/>
        <v>-17</v>
      </c>
      <c r="J188" s="11">
        <f t="shared" si="5"/>
        <v>-101749.75999999999</v>
      </c>
    </row>
    <row r="189" spans="2:10" s="5" customFormat="1" x14ac:dyDescent="0.2">
      <c r="B189" s="15" t="s">
        <v>12</v>
      </c>
      <c r="C189" s="13">
        <v>42023</v>
      </c>
      <c r="D189" s="18" t="s">
        <v>208</v>
      </c>
      <c r="E189" s="18" t="s">
        <v>54</v>
      </c>
      <c r="F189" s="17">
        <v>1866</v>
      </c>
      <c r="G189" s="15" t="s">
        <v>121</v>
      </c>
      <c r="H189" s="19" t="s">
        <v>163</v>
      </c>
      <c r="I189" s="10">
        <f t="shared" si="4"/>
        <v>-1</v>
      </c>
      <c r="J189" s="11">
        <f t="shared" si="5"/>
        <v>-1866</v>
      </c>
    </row>
    <row r="190" spans="2:10" s="5" customFormat="1" x14ac:dyDescent="0.2">
      <c r="B190" s="15" t="s">
        <v>120</v>
      </c>
      <c r="C190" s="13">
        <v>515254</v>
      </c>
      <c r="D190" s="18" t="s">
        <v>15</v>
      </c>
      <c r="E190" s="18" t="s">
        <v>17</v>
      </c>
      <c r="F190" s="17">
        <v>804.5</v>
      </c>
      <c r="G190" s="15" t="s">
        <v>121</v>
      </c>
      <c r="H190" s="19" t="s">
        <v>121</v>
      </c>
      <c r="I190" s="10">
        <f t="shared" si="4"/>
        <v>0</v>
      </c>
      <c r="J190" s="11">
        <f t="shared" si="5"/>
        <v>0</v>
      </c>
    </row>
    <row r="191" spans="2:10" s="5" customFormat="1" x14ac:dyDescent="0.2">
      <c r="B191" s="15" t="s">
        <v>120</v>
      </c>
      <c r="C191" s="13">
        <v>515180</v>
      </c>
      <c r="D191" s="18" t="s">
        <v>15</v>
      </c>
      <c r="E191" s="18" t="s">
        <v>17</v>
      </c>
      <c r="F191" s="17">
        <v>4553.28</v>
      </c>
      <c r="G191" s="15" t="s">
        <v>121</v>
      </c>
      <c r="H191" s="19" t="s">
        <v>121</v>
      </c>
      <c r="I191" s="10">
        <f t="shared" si="4"/>
        <v>0</v>
      </c>
      <c r="J191" s="11">
        <f t="shared" si="5"/>
        <v>0</v>
      </c>
    </row>
    <row r="192" spans="2:10" s="5" customFormat="1" x14ac:dyDescent="0.2">
      <c r="B192" s="15" t="s">
        <v>120</v>
      </c>
      <c r="C192" s="13">
        <v>515179</v>
      </c>
      <c r="D192" s="18" t="s">
        <v>15</v>
      </c>
      <c r="E192" s="18" t="s">
        <v>17</v>
      </c>
      <c r="F192" s="17">
        <v>17481.37</v>
      </c>
      <c r="G192" s="15" t="s">
        <v>121</v>
      </c>
      <c r="H192" s="19" t="s">
        <v>121</v>
      </c>
      <c r="I192" s="10">
        <f t="shared" si="4"/>
        <v>0</v>
      </c>
      <c r="J192" s="11">
        <f t="shared" si="5"/>
        <v>0</v>
      </c>
    </row>
    <row r="193" spans="2:10" s="5" customFormat="1" x14ac:dyDescent="0.2">
      <c r="B193" s="15" t="s">
        <v>120</v>
      </c>
      <c r="C193" s="13">
        <v>515399</v>
      </c>
      <c r="D193" s="18" t="s">
        <v>15</v>
      </c>
      <c r="E193" s="18" t="s">
        <v>17</v>
      </c>
      <c r="F193" s="17">
        <v>160.63</v>
      </c>
      <c r="G193" s="15" t="s">
        <v>121</v>
      </c>
      <c r="H193" s="19" t="s">
        <v>121</v>
      </c>
      <c r="I193" s="10">
        <f t="shared" si="4"/>
        <v>0</v>
      </c>
      <c r="J193" s="11">
        <f t="shared" si="5"/>
        <v>0</v>
      </c>
    </row>
    <row r="194" spans="2:10" s="5" customFormat="1" x14ac:dyDescent="0.2">
      <c r="B194" s="15" t="s">
        <v>79</v>
      </c>
      <c r="C194" s="13">
        <v>181289</v>
      </c>
      <c r="D194" s="18" t="s">
        <v>7</v>
      </c>
      <c r="E194" s="18" t="s">
        <v>9</v>
      </c>
      <c r="F194" s="17">
        <v>5765.71</v>
      </c>
      <c r="G194" s="15" t="s">
        <v>184</v>
      </c>
      <c r="H194" s="19" t="s">
        <v>181</v>
      </c>
      <c r="I194" s="10">
        <f t="shared" si="4"/>
        <v>1</v>
      </c>
      <c r="J194" s="11">
        <f t="shared" si="5"/>
        <v>5765.71</v>
      </c>
    </row>
    <row r="195" spans="2:10" s="5" customFormat="1" x14ac:dyDescent="0.2">
      <c r="B195" s="15" t="s">
        <v>79</v>
      </c>
      <c r="C195" s="13">
        <v>181291</v>
      </c>
      <c r="D195" s="18" t="s">
        <v>7</v>
      </c>
      <c r="E195" s="18" t="s">
        <v>9</v>
      </c>
      <c r="F195" s="17">
        <v>2687.2</v>
      </c>
      <c r="G195" s="15" t="s">
        <v>184</v>
      </c>
      <c r="H195" s="19" t="s">
        <v>181</v>
      </c>
      <c r="I195" s="10">
        <f t="shared" ref="I195:I258" si="6">IF(OR(G195=0,H195=0),0,H195-G195)</f>
        <v>1</v>
      </c>
      <c r="J195" s="11">
        <f t="shared" ref="J195:J258" si="7">F195*I195</f>
        <v>2687.2</v>
      </c>
    </row>
    <row r="196" spans="2:10" s="5" customFormat="1" x14ac:dyDescent="0.2">
      <c r="B196" s="15" t="s">
        <v>79</v>
      </c>
      <c r="C196" s="13">
        <v>181290</v>
      </c>
      <c r="D196" s="18" t="s">
        <v>7</v>
      </c>
      <c r="E196" s="18" t="s">
        <v>9</v>
      </c>
      <c r="F196" s="17">
        <v>1104.54</v>
      </c>
      <c r="G196" s="15" t="s">
        <v>184</v>
      </c>
      <c r="H196" s="19" t="s">
        <v>181</v>
      </c>
      <c r="I196" s="10">
        <f t="shared" si="6"/>
        <v>1</v>
      </c>
      <c r="J196" s="11">
        <f t="shared" si="7"/>
        <v>1104.54</v>
      </c>
    </row>
    <row r="197" spans="2:10" s="5" customFormat="1" x14ac:dyDescent="0.2">
      <c r="B197" s="15" t="s">
        <v>121</v>
      </c>
      <c r="C197" s="13">
        <v>105</v>
      </c>
      <c r="D197" s="18" t="s">
        <v>209</v>
      </c>
      <c r="E197" s="18" t="s">
        <v>210</v>
      </c>
      <c r="F197" s="17">
        <v>4008</v>
      </c>
      <c r="G197" s="15" t="s">
        <v>121</v>
      </c>
      <c r="H197" s="19" t="s">
        <v>185</v>
      </c>
      <c r="I197" s="10">
        <f t="shared" si="6"/>
        <v>3</v>
      </c>
      <c r="J197" s="11">
        <f t="shared" si="7"/>
        <v>12024</v>
      </c>
    </row>
    <row r="198" spans="2:10" s="5" customFormat="1" x14ac:dyDescent="0.2">
      <c r="B198" s="15" t="s">
        <v>212</v>
      </c>
      <c r="C198" s="13">
        <v>3607</v>
      </c>
      <c r="D198" s="18" t="s">
        <v>43</v>
      </c>
      <c r="E198" s="18" t="s">
        <v>44</v>
      </c>
      <c r="F198" s="17">
        <v>40.92</v>
      </c>
      <c r="G198" s="15" t="s">
        <v>36</v>
      </c>
      <c r="H198" s="19" t="s">
        <v>213</v>
      </c>
      <c r="I198" s="10">
        <f t="shared" si="6"/>
        <v>68</v>
      </c>
      <c r="J198" s="11">
        <f t="shared" si="7"/>
        <v>2782.56</v>
      </c>
    </row>
    <row r="199" spans="2:10" s="5" customFormat="1" x14ac:dyDescent="0.2">
      <c r="B199" s="15" t="s">
        <v>214</v>
      </c>
      <c r="C199" s="13">
        <v>575</v>
      </c>
      <c r="D199" s="18" t="s">
        <v>101</v>
      </c>
      <c r="E199" s="18" t="s">
        <v>123</v>
      </c>
      <c r="F199" s="17">
        <v>5627.93</v>
      </c>
      <c r="G199" s="15" t="s">
        <v>121</v>
      </c>
      <c r="H199" s="19" t="s">
        <v>213</v>
      </c>
      <c r="I199" s="10">
        <f t="shared" si="6"/>
        <v>7</v>
      </c>
      <c r="J199" s="11">
        <f t="shared" si="7"/>
        <v>39395.51</v>
      </c>
    </row>
    <row r="200" spans="2:10" s="5" customFormat="1" x14ac:dyDescent="0.2">
      <c r="B200" s="15" t="s">
        <v>214</v>
      </c>
      <c r="C200" s="13">
        <v>574</v>
      </c>
      <c r="D200" s="18" t="s">
        <v>101</v>
      </c>
      <c r="E200" s="18" t="s">
        <v>123</v>
      </c>
      <c r="F200" s="17">
        <v>5174.38</v>
      </c>
      <c r="G200" s="15" t="s">
        <v>121</v>
      </c>
      <c r="H200" s="19" t="s">
        <v>213</v>
      </c>
      <c r="I200" s="10">
        <f t="shared" si="6"/>
        <v>7</v>
      </c>
      <c r="J200" s="11">
        <f t="shared" si="7"/>
        <v>36220.660000000003</v>
      </c>
    </row>
    <row r="201" spans="2:10" s="5" customFormat="1" x14ac:dyDescent="0.2">
      <c r="B201" s="15" t="s">
        <v>36</v>
      </c>
      <c r="C201" s="13">
        <v>584</v>
      </c>
      <c r="D201" s="18" t="s">
        <v>101</v>
      </c>
      <c r="E201" s="18" t="s">
        <v>123</v>
      </c>
      <c r="F201" s="17">
        <v>3612.7</v>
      </c>
      <c r="G201" s="15" t="s">
        <v>121</v>
      </c>
      <c r="H201" s="19" t="s">
        <v>213</v>
      </c>
      <c r="I201" s="10">
        <f t="shared" si="6"/>
        <v>7</v>
      </c>
      <c r="J201" s="11">
        <f t="shared" si="7"/>
        <v>25288.899999999998</v>
      </c>
    </row>
    <row r="202" spans="2:10" s="5" customFormat="1" x14ac:dyDescent="0.2">
      <c r="B202" s="15" t="s">
        <v>36</v>
      </c>
      <c r="C202" s="13">
        <v>580</v>
      </c>
      <c r="D202" s="18" t="s">
        <v>101</v>
      </c>
      <c r="E202" s="18" t="s">
        <v>123</v>
      </c>
      <c r="F202" s="17">
        <v>4602.71</v>
      </c>
      <c r="G202" s="15" t="s">
        <v>121</v>
      </c>
      <c r="H202" s="19" t="s">
        <v>213</v>
      </c>
      <c r="I202" s="10">
        <f t="shared" si="6"/>
        <v>7</v>
      </c>
      <c r="J202" s="11">
        <f t="shared" si="7"/>
        <v>32218.97</v>
      </c>
    </row>
    <row r="203" spans="2:10" s="5" customFormat="1" x14ac:dyDescent="0.2">
      <c r="B203" s="15" t="s">
        <v>36</v>
      </c>
      <c r="C203" s="13">
        <v>579</v>
      </c>
      <c r="D203" s="18" t="s">
        <v>101</v>
      </c>
      <c r="E203" s="18" t="s">
        <v>123</v>
      </c>
      <c r="F203" s="17">
        <v>7701.84</v>
      </c>
      <c r="G203" s="15" t="s">
        <v>121</v>
      </c>
      <c r="H203" s="19" t="s">
        <v>213</v>
      </c>
      <c r="I203" s="10">
        <f t="shared" si="6"/>
        <v>7</v>
      </c>
      <c r="J203" s="11">
        <f t="shared" si="7"/>
        <v>53912.880000000005</v>
      </c>
    </row>
    <row r="204" spans="2:10" s="5" customFormat="1" x14ac:dyDescent="0.2">
      <c r="B204" s="15" t="s">
        <v>36</v>
      </c>
      <c r="C204" s="13">
        <v>585</v>
      </c>
      <c r="D204" s="18" t="s">
        <v>101</v>
      </c>
      <c r="E204" s="18" t="s">
        <v>123</v>
      </c>
      <c r="F204" s="17">
        <v>6282.06</v>
      </c>
      <c r="G204" s="15" t="s">
        <v>121</v>
      </c>
      <c r="H204" s="19" t="s">
        <v>213</v>
      </c>
      <c r="I204" s="10">
        <f t="shared" si="6"/>
        <v>7</v>
      </c>
      <c r="J204" s="11">
        <f t="shared" si="7"/>
        <v>43974.420000000006</v>
      </c>
    </row>
    <row r="205" spans="2:10" s="5" customFormat="1" x14ac:dyDescent="0.2">
      <c r="B205" s="15" t="s">
        <v>36</v>
      </c>
      <c r="C205" s="13">
        <v>583</v>
      </c>
      <c r="D205" s="18" t="s">
        <v>101</v>
      </c>
      <c r="E205" s="18" t="s">
        <v>123</v>
      </c>
      <c r="F205" s="17">
        <v>8416.32</v>
      </c>
      <c r="G205" s="15" t="s">
        <v>121</v>
      </c>
      <c r="H205" s="19" t="s">
        <v>213</v>
      </c>
      <c r="I205" s="10">
        <f t="shared" si="6"/>
        <v>7</v>
      </c>
      <c r="J205" s="11">
        <f t="shared" si="7"/>
        <v>58914.239999999998</v>
      </c>
    </row>
    <row r="206" spans="2:10" s="5" customFormat="1" x14ac:dyDescent="0.2">
      <c r="B206" s="15" t="s">
        <v>36</v>
      </c>
      <c r="C206" s="13">
        <v>586</v>
      </c>
      <c r="D206" s="18" t="s">
        <v>101</v>
      </c>
      <c r="E206" s="18" t="s">
        <v>123</v>
      </c>
      <c r="F206" s="17">
        <v>7200.82</v>
      </c>
      <c r="G206" s="15" t="s">
        <v>121</v>
      </c>
      <c r="H206" s="19" t="s">
        <v>213</v>
      </c>
      <c r="I206" s="10">
        <f t="shared" si="6"/>
        <v>7</v>
      </c>
      <c r="J206" s="11">
        <f t="shared" si="7"/>
        <v>50405.74</v>
      </c>
    </row>
    <row r="207" spans="2:10" s="5" customFormat="1" x14ac:dyDescent="0.2">
      <c r="B207" s="15" t="s">
        <v>36</v>
      </c>
      <c r="C207" s="13">
        <v>589</v>
      </c>
      <c r="D207" s="18" t="s">
        <v>101</v>
      </c>
      <c r="E207" s="18" t="s">
        <v>123</v>
      </c>
      <c r="F207" s="17">
        <v>377.06</v>
      </c>
      <c r="G207" s="15" t="s">
        <v>121</v>
      </c>
      <c r="H207" s="19" t="s">
        <v>213</v>
      </c>
      <c r="I207" s="10">
        <f t="shared" si="6"/>
        <v>7</v>
      </c>
      <c r="J207" s="11">
        <f t="shared" si="7"/>
        <v>2639.42</v>
      </c>
    </row>
    <row r="208" spans="2:10" s="5" customFormat="1" x14ac:dyDescent="0.2">
      <c r="B208" s="15" t="s">
        <v>36</v>
      </c>
      <c r="C208" s="13">
        <v>582</v>
      </c>
      <c r="D208" s="18" t="s">
        <v>101</v>
      </c>
      <c r="E208" s="18" t="s">
        <v>123</v>
      </c>
      <c r="F208" s="17">
        <v>2282.14</v>
      </c>
      <c r="G208" s="15" t="s">
        <v>121</v>
      </c>
      <c r="H208" s="19" t="s">
        <v>213</v>
      </c>
      <c r="I208" s="10">
        <f t="shared" si="6"/>
        <v>7</v>
      </c>
      <c r="J208" s="11">
        <f t="shared" si="7"/>
        <v>15974.98</v>
      </c>
    </row>
    <row r="209" spans="2:10" s="5" customFormat="1" x14ac:dyDescent="0.2">
      <c r="B209" s="15" t="s">
        <v>36</v>
      </c>
      <c r="C209" s="13">
        <v>581</v>
      </c>
      <c r="D209" s="18" t="s">
        <v>101</v>
      </c>
      <c r="E209" s="18" t="s">
        <v>123</v>
      </c>
      <c r="F209" s="17">
        <v>5152.82</v>
      </c>
      <c r="G209" s="15" t="s">
        <v>121</v>
      </c>
      <c r="H209" s="19" t="s">
        <v>213</v>
      </c>
      <c r="I209" s="10">
        <f t="shared" si="6"/>
        <v>7</v>
      </c>
      <c r="J209" s="11">
        <f t="shared" si="7"/>
        <v>36069.74</v>
      </c>
    </row>
    <row r="210" spans="2:10" s="5" customFormat="1" x14ac:dyDescent="0.2">
      <c r="B210" s="15" t="s">
        <v>16</v>
      </c>
      <c r="C210" s="13">
        <v>1449</v>
      </c>
      <c r="D210" s="18" t="s">
        <v>170</v>
      </c>
      <c r="E210" s="18" t="s">
        <v>171</v>
      </c>
      <c r="F210" s="17">
        <f>4800-134.9</f>
        <v>4665.1000000000004</v>
      </c>
      <c r="G210" s="15" t="s">
        <v>121</v>
      </c>
      <c r="H210" s="19" t="s">
        <v>213</v>
      </c>
      <c r="I210" s="10">
        <f t="shared" si="6"/>
        <v>7</v>
      </c>
      <c r="J210" s="11">
        <f t="shared" si="7"/>
        <v>32655.700000000004</v>
      </c>
    </row>
    <row r="211" spans="2:10" s="5" customFormat="1" x14ac:dyDescent="0.2">
      <c r="B211" s="15" t="s">
        <v>16</v>
      </c>
      <c r="C211" s="13">
        <v>1450</v>
      </c>
      <c r="D211" s="18" t="s">
        <v>170</v>
      </c>
      <c r="E211" s="18" t="s">
        <v>171</v>
      </c>
      <c r="F211" s="17">
        <f>26979.62-525</f>
        <v>26454.62</v>
      </c>
      <c r="G211" s="15" t="s">
        <v>121</v>
      </c>
      <c r="H211" s="19" t="s">
        <v>213</v>
      </c>
      <c r="I211" s="10">
        <f t="shared" si="6"/>
        <v>7</v>
      </c>
      <c r="J211" s="11">
        <f t="shared" si="7"/>
        <v>185182.34</v>
      </c>
    </row>
    <row r="212" spans="2:10" s="5" customFormat="1" x14ac:dyDescent="0.2">
      <c r="B212" s="15" t="s">
        <v>80</v>
      </c>
      <c r="C212" s="13">
        <v>743</v>
      </c>
      <c r="D212" s="18" t="s">
        <v>215</v>
      </c>
      <c r="E212" s="18" t="s">
        <v>33</v>
      </c>
      <c r="F212" s="17">
        <v>960</v>
      </c>
      <c r="G212" s="15" t="s">
        <v>216</v>
      </c>
      <c r="H212" s="19" t="s">
        <v>213</v>
      </c>
      <c r="I212" s="10">
        <f t="shared" si="6"/>
        <v>1</v>
      </c>
      <c r="J212" s="11">
        <f t="shared" si="7"/>
        <v>960</v>
      </c>
    </row>
    <row r="213" spans="2:10" s="5" customFormat="1" x14ac:dyDescent="0.2">
      <c r="B213" s="15" t="s">
        <v>100</v>
      </c>
      <c r="C213" s="13">
        <v>10744</v>
      </c>
      <c r="D213" s="18" t="s">
        <v>153</v>
      </c>
      <c r="E213" s="18" t="s">
        <v>154</v>
      </c>
      <c r="F213" s="17">
        <v>64429.95</v>
      </c>
      <c r="G213" s="15" t="s">
        <v>217</v>
      </c>
      <c r="H213" s="19" t="s">
        <v>213</v>
      </c>
      <c r="I213" s="10">
        <f t="shared" si="6"/>
        <v>-1</v>
      </c>
      <c r="J213" s="11">
        <f t="shared" si="7"/>
        <v>-64429.95</v>
      </c>
    </row>
    <row r="214" spans="2:10" s="5" customFormat="1" x14ac:dyDescent="0.2">
      <c r="B214" s="15" t="s">
        <v>16</v>
      </c>
      <c r="C214" s="13">
        <v>662</v>
      </c>
      <c r="D214" s="18" t="s">
        <v>101</v>
      </c>
      <c r="E214" s="18" t="s">
        <v>102</v>
      </c>
      <c r="F214" s="17">
        <v>19529.759999999998</v>
      </c>
      <c r="G214" s="15" t="s">
        <v>121</v>
      </c>
      <c r="H214" s="19" t="s">
        <v>213</v>
      </c>
      <c r="I214" s="10">
        <f t="shared" si="6"/>
        <v>7</v>
      </c>
      <c r="J214" s="11">
        <f t="shared" si="7"/>
        <v>136708.31999999998</v>
      </c>
    </row>
    <row r="215" spans="2:10" s="5" customFormat="1" x14ac:dyDescent="0.2">
      <c r="B215" s="15" t="s">
        <v>16</v>
      </c>
      <c r="C215" s="13">
        <v>767</v>
      </c>
      <c r="D215" s="18" t="s">
        <v>67</v>
      </c>
      <c r="E215" s="18" t="s">
        <v>68</v>
      </c>
      <c r="F215" s="17">
        <v>1151.6400000000001</v>
      </c>
      <c r="G215" s="15" t="s">
        <v>163</v>
      </c>
      <c r="H215" s="19" t="s">
        <v>213</v>
      </c>
      <c r="I215" s="10">
        <f t="shared" si="6"/>
        <v>8</v>
      </c>
      <c r="J215" s="11">
        <f t="shared" si="7"/>
        <v>9213.1200000000008</v>
      </c>
    </row>
    <row r="216" spans="2:10" s="5" customFormat="1" x14ac:dyDescent="0.2">
      <c r="B216" s="15" t="s">
        <v>8</v>
      </c>
      <c r="C216" s="13">
        <v>28848</v>
      </c>
      <c r="D216" s="18" t="s">
        <v>65</v>
      </c>
      <c r="E216" s="18" t="s">
        <v>66</v>
      </c>
      <c r="F216" s="17">
        <v>142.69999999999999</v>
      </c>
      <c r="G216" s="15" t="s">
        <v>184</v>
      </c>
      <c r="H216" s="19" t="s">
        <v>213</v>
      </c>
      <c r="I216" s="10">
        <f t="shared" si="6"/>
        <v>6</v>
      </c>
      <c r="J216" s="11">
        <f t="shared" si="7"/>
        <v>856.19999999999993</v>
      </c>
    </row>
    <row r="217" spans="2:10" s="5" customFormat="1" x14ac:dyDescent="0.2">
      <c r="B217" s="15" t="s">
        <v>16</v>
      </c>
      <c r="C217" s="13">
        <v>745</v>
      </c>
      <c r="D217" s="18" t="s">
        <v>61</v>
      </c>
      <c r="E217" s="18" t="s">
        <v>62</v>
      </c>
      <c r="F217" s="17">
        <v>5722.2</v>
      </c>
      <c r="G217" s="15" t="s">
        <v>121</v>
      </c>
      <c r="H217" s="19" t="s">
        <v>213</v>
      </c>
      <c r="I217" s="10">
        <f t="shared" si="6"/>
        <v>7</v>
      </c>
      <c r="J217" s="11">
        <f t="shared" si="7"/>
        <v>40055.4</v>
      </c>
    </row>
    <row r="218" spans="2:10" s="5" customFormat="1" x14ac:dyDescent="0.2">
      <c r="B218" s="15" t="s">
        <v>16</v>
      </c>
      <c r="C218" s="13">
        <v>743</v>
      </c>
      <c r="D218" s="18" t="s">
        <v>61</v>
      </c>
      <c r="E218" s="18" t="s">
        <v>62</v>
      </c>
      <c r="F218" s="17">
        <v>4490.2</v>
      </c>
      <c r="G218" s="15" t="s">
        <v>121</v>
      </c>
      <c r="H218" s="19" t="s">
        <v>213</v>
      </c>
      <c r="I218" s="10">
        <f t="shared" si="6"/>
        <v>7</v>
      </c>
      <c r="J218" s="11">
        <f t="shared" si="7"/>
        <v>31431.399999999998</v>
      </c>
    </row>
    <row r="219" spans="2:10" s="5" customFormat="1" x14ac:dyDescent="0.2">
      <c r="B219" s="15" t="s">
        <v>12</v>
      </c>
      <c r="C219" s="13">
        <v>420</v>
      </c>
      <c r="D219" s="18" t="s">
        <v>218</v>
      </c>
      <c r="E219" s="18" t="s">
        <v>13</v>
      </c>
      <c r="F219" s="17">
        <v>5000</v>
      </c>
      <c r="G219" s="15" t="s">
        <v>219</v>
      </c>
      <c r="H219" s="19" t="s">
        <v>213</v>
      </c>
      <c r="I219" s="10">
        <f t="shared" si="6"/>
        <v>-4</v>
      </c>
      <c r="J219" s="11">
        <f t="shared" si="7"/>
        <v>-20000</v>
      </c>
    </row>
    <row r="220" spans="2:10" s="5" customFormat="1" x14ac:dyDescent="0.2">
      <c r="B220" s="15" t="s">
        <v>27</v>
      </c>
      <c r="C220" s="13">
        <v>432023</v>
      </c>
      <c r="D220" s="18" t="s">
        <v>97</v>
      </c>
      <c r="E220" s="18" t="s">
        <v>33</v>
      </c>
      <c r="F220" s="17">
        <v>300</v>
      </c>
      <c r="G220" s="15" t="s">
        <v>207</v>
      </c>
      <c r="H220" s="19" t="s">
        <v>213</v>
      </c>
      <c r="I220" s="10">
        <f t="shared" si="6"/>
        <v>-9</v>
      </c>
      <c r="J220" s="11">
        <f t="shared" si="7"/>
        <v>-2700</v>
      </c>
    </row>
    <row r="221" spans="2:10" s="5" customFormat="1" x14ac:dyDescent="0.2">
      <c r="B221" s="15" t="s">
        <v>77</v>
      </c>
      <c r="C221" s="13">
        <v>2426</v>
      </c>
      <c r="D221" s="18" t="s">
        <v>141</v>
      </c>
      <c r="E221" s="18" t="s">
        <v>41</v>
      </c>
      <c r="F221" s="17">
        <v>16302</v>
      </c>
      <c r="G221" s="15" t="s">
        <v>220</v>
      </c>
      <c r="H221" s="19" t="s">
        <v>213</v>
      </c>
      <c r="I221" s="10">
        <f t="shared" si="6"/>
        <v>-5</v>
      </c>
      <c r="J221" s="11">
        <f t="shared" si="7"/>
        <v>-81510</v>
      </c>
    </row>
    <row r="222" spans="2:10" s="5" customFormat="1" x14ac:dyDescent="0.2">
      <c r="B222" s="12">
        <v>45240</v>
      </c>
      <c r="C222" s="13">
        <v>0</v>
      </c>
      <c r="D222" s="5" t="s">
        <v>386</v>
      </c>
      <c r="E222" s="5" t="s">
        <v>387</v>
      </c>
      <c r="F222" s="17">
        <v>7762.2</v>
      </c>
      <c r="G222" s="12">
        <v>45240</v>
      </c>
      <c r="H222" s="19">
        <v>45240</v>
      </c>
      <c r="I222" s="10">
        <f t="shared" si="6"/>
        <v>0</v>
      </c>
      <c r="J222" s="11">
        <f t="shared" si="7"/>
        <v>0</v>
      </c>
    </row>
    <row r="223" spans="2:10" s="5" customFormat="1" x14ac:dyDescent="0.2">
      <c r="B223" s="15" t="s">
        <v>217</v>
      </c>
      <c r="C223" s="13">
        <v>4</v>
      </c>
      <c r="D223" s="18" t="s">
        <v>221</v>
      </c>
      <c r="E223" s="18" t="s">
        <v>223</v>
      </c>
      <c r="F223" s="17">
        <v>323</v>
      </c>
      <c r="G223" s="15" t="s">
        <v>217</v>
      </c>
      <c r="H223" s="19" t="s">
        <v>222</v>
      </c>
      <c r="I223" s="10">
        <f t="shared" si="6"/>
        <v>2</v>
      </c>
      <c r="J223" s="11">
        <f t="shared" si="7"/>
        <v>646</v>
      </c>
    </row>
    <row r="224" spans="2:10" s="5" customFormat="1" x14ac:dyDescent="0.2">
      <c r="B224" s="15" t="s">
        <v>127</v>
      </c>
      <c r="C224" s="13">
        <v>414920</v>
      </c>
      <c r="D224" s="18" t="s">
        <v>224</v>
      </c>
      <c r="E224" s="18" t="s">
        <v>32</v>
      </c>
      <c r="F224" s="17">
        <v>370</v>
      </c>
      <c r="G224" s="15" t="s">
        <v>225</v>
      </c>
      <c r="H224" s="19" t="s">
        <v>219</v>
      </c>
      <c r="I224" s="10">
        <f t="shared" si="6"/>
        <v>-19</v>
      </c>
      <c r="J224" s="11">
        <f t="shared" si="7"/>
        <v>-7030</v>
      </c>
    </row>
    <row r="225" spans="2:10" s="5" customFormat="1" x14ac:dyDescent="0.2">
      <c r="B225" s="15" t="s">
        <v>132</v>
      </c>
      <c r="C225" s="13">
        <v>214090</v>
      </c>
      <c r="D225" s="18" t="s">
        <v>129</v>
      </c>
      <c r="E225" s="18" t="s">
        <v>135</v>
      </c>
      <c r="F225" s="17">
        <v>4315.78</v>
      </c>
      <c r="G225" s="15" t="s">
        <v>226</v>
      </c>
      <c r="H225" s="19" t="s">
        <v>125</v>
      </c>
      <c r="I225" s="10">
        <f t="shared" si="6"/>
        <v>-1</v>
      </c>
      <c r="J225" s="11">
        <f t="shared" si="7"/>
        <v>-4315.78</v>
      </c>
    </row>
    <row r="226" spans="2:10" s="5" customFormat="1" x14ac:dyDescent="0.2">
      <c r="B226" s="15" t="s">
        <v>227</v>
      </c>
      <c r="C226" s="13">
        <v>438859</v>
      </c>
      <c r="D226" s="18" t="s">
        <v>228</v>
      </c>
      <c r="E226" s="18" t="s">
        <v>230</v>
      </c>
      <c r="F226" s="17">
        <v>8677.1</v>
      </c>
      <c r="G226" s="15" t="s">
        <v>229</v>
      </c>
      <c r="H226" s="19" t="s">
        <v>226</v>
      </c>
      <c r="I226" s="10">
        <f t="shared" si="6"/>
        <v>-3</v>
      </c>
      <c r="J226" s="11">
        <f t="shared" si="7"/>
        <v>-26031.300000000003</v>
      </c>
    </row>
    <row r="227" spans="2:10" s="5" customFormat="1" x14ac:dyDescent="0.2">
      <c r="B227" s="15" t="s">
        <v>222</v>
      </c>
      <c r="C227" s="13">
        <v>102</v>
      </c>
      <c r="D227" s="18" t="s">
        <v>231</v>
      </c>
      <c r="E227" s="18" t="s">
        <v>54</v>
      </c>
      <c r="F227" s="17">
        <v>11588.93</v>
      </c>
      <c r="G227" s="15" t="s">
        <v>222</v>
      </c>
      <c r="H227" s="19" t="s">
        <v>226</v>
      </c>
      <c r="I227" s="10">
        <f t="shared" si="6"/>
        <v>4</v>
      </c>
      <c r="J227" s="11">
        <f t="shared" si="7"/>
        <v>46355.72</v>
      </c>
    </row>
    <row r="228" spans="2:10" s="5" customFormat="1" x14ac:dyDescent="0.2">
      <c r="B228" s="15" t="s">
        <v>125</v>
      </c>
      <c r="C228" s="13">
        <v>4872</v>
      </c>
      <c r="D228" s="18" t="s">
        <v>232</v>
      </c>
      <c r="E228" s="18" t="s">
        <v>189</v>
      </c>
      <c r="F228" s="17">
        <v>1856</v>
      </c>
      <c r="G228" s="15" t="s">
        <v>125</v>
      </c>
      <c r="H228" s="19" t="s">
        <v>226</v>
      </c>
      <c r="I228" s="10">
        <f t="shared" si="6"/>
        <v>1</v>
      </c>
      <c r="J228" s="11">
        <f t="shared" si="7"/>
        <v>1856</v>
      </c>
    </row>
    <row r="229" spans="2:10" s="5" customFormat="1" x14ac:dyDescent="0.2">
      <c r="B229" s="15" t="s">
        <v>127</v>
      </c>
      <c r="C229" s="13">
        <v>6000</v>
      </c>
      <c r="D229" s="18" t="s">
        <v>233</v>
      </c>
      <c r="E229" s="18" t="s">
        <v>236</v>
      </c>
      <c r="F229" s="17">
        <v>5417.87</v>
      </c>
      <c r="G229" s="15" t="s">
        <v>234</v>
      </c>
      <c r="H229" s="19" t="s">
        <v>235</v>
      </c>
      <c r="I229" s="10">
        <f t="shared" si="6"/>
        <v>-4</v>
      </c>
      <c r="J229" s="11">
        <f t="shared" si="7"/>
        <v>-21671.48</v>
      </c>
    </row>
    <row r="230" spans="2:10" s="5" customFormat="1" x14ac:dyDescent="0.2">
      <c r="B230" s="15" t="s">
        <v>121</v>
      </c>
      <c r="C230" s="13">
        <v>541207</v>
      </c>
      <c r="D230" s="18" t="s">
        <v>15</v>
      </c>
      <c r="E230" s="18" t="s">
        <v>17</v>
      </c>
      <c r="F230" s="17">
        <v>18354.21</v>
      </c>
      <c r="G230" s="15" t="s">
        <v>235</v>
      </c>
      <c r="H230" s="19" t="s">
        <v>235</v>
      </c>
      <c r="I230" s="10">
        <f t="shared" si="6"/>
        <v>0</v>
      </c>
      <c r="J230" s="11">
        <f t="shared" si="7"/>
        <v>0</v>
      </c>
    </row>
    <row r="231" spans="2:10" s="5" customFormat="1" x14ac:dyDescent="0.2">
      <c r="B231" s="15" t="s">
        <v>121</v>
      </c>
      <c r="C231" s="13">
        <v>541208</v>
      </c>
      <c r="D231" s="18" t="s">
        <v>15</v>
      </c>
      <c r="E231" s="18" t="s">
        <v>17</v>
      </c>
      <c r="F231" s="17">
        <v>4603.68</v>
      </c>
      <c r="G231" s="15" t="s">
        <v>235</v>
      </c>
      <c r="H231" s="19" t="s">
        <v>235</v>
      </c>
      <c r="I231" s="10">
        <f t="shared" si="6"/>
        <v>0</v>
      </c>
      <c r="J231" s="11">
        <f t="shared" si="7"/>
        <v>0</v>
      </c>
    </row>
    <row r="232" spans="2:10" s="5" customFormat="1" x14ac:dyDescent="0.2">
      <c r="B232" s="15" t="s">
        <v>121</v>
      </c>
      <c r="C232" s="13">
        <v>541436</v>
      </c>
      <c r="D232" s="18" t="s">
        <v>15</v>
      </c>
      <c r="E232" s="18" t="s">
        <v>17</v>
      </c>
      <c r="F232" s="17">
        <v>100.56</v>
      </c>
      <c r="G232" s="15" t="s">
        <v>235</v>
      </c>
      <c r="H232" s="19" t="s">
        <v>235</v>
      </c>
      <c r="I232" s="10">
        <f t="shared" si="6"/>
        <v>0</v>
      </c>
      <c r="J232" s="11">
        <f t="shared" si="7"/>
        <v>0</v>
      </c>
    </row>
    <row r="233" spans="2:10" s="5" customFormat="1" x14ac:dyDescent="0.2">
      <c r="B233" s="15" t="s">
        <v>121</v>
      </c>
      <c r="C233" s="13">
        <v>541285</v>
      </c>
      <c r="D233" s="18" t="s">
        <v>15</v>
      </c>
      <c r="E233" s="18" t="s">
        <v>17</v>
      </c>
      <c r="F233" s="17">
        <v>1068.6600000000001</v>
      </c>
      <c r="G233" s="15" t="s">
        <v>235</v>
      </c>
      <c r="H233" s="19" t="s">
        <v>235</v>
      </c>
      <c r="I233" s="10">
        <f t="shared" si="6"/>
        <v>0</v>
      </c>
      <c r="J233" s="11">
        <f t="shared" si="7"/>
        <v>0</v>
      </c>
    </row>
    <row r="234" spans="2:10" s="5" customFormat="1" x14ac:dyDescent="0.2">
      <c r="B234" s="15" t="s">
        <v>235</v>
      </c>
      <c r="C234" s="13">
        <v>0</v>
      </c>
      <c r="D234" s="8" t="s">
        <v>383</v>
      </c>
      <c r="E234" s="9" t="s">
        <v>381</v>
      </c>
      <c r="F234" s="16">
        <v>25</v>
      </c>
      <c r="G234" s="15" t="s">
        <v>235</v>
      </c>
      <c r="H234" s="19" t="s">
        <v>235</v>
      </c>
      <c r="I234" s="10">
        <f t="shared" si="6"/>
        <v>0</v>
      </c>
      <c r="J234" s="11">
        <f t="shared" si="7"/>
        <v>0</v>
      </c>
    </row>
    <row r="235" spans="2:10" s="5" customFormat="1" x14ac:dyDescent="0.2">
      <c r="B235" s="15" t="s">
        <v>91</v>
      </c>
      <c r="C235" s="13">
        <v>320150</v>
      </c>
      <c r="D235" s="18" t="s">
        <v>99</v>
      </c>
      <c r="E235" s="18" t="s">
        <v>17</v>
      </c>
      <c r="F235" s="17">
        <v>6138.75</v>
      </c>
      <c r="G235" s="15" t="s">
        <v>108</v>
      </c>
      <c r="H235" s="19" t="s">
        <v>207</v>
      </c>
      <c r="I235" s="10">
        <f t="shared" si="6"/>
        <v>18</v>
      </c>
      <c r="J235" s="11">
        <f t="shared" si="7"/>
        <v>110497.5</v>
      </c>
    </row>
    <row r="236" spans="2:10" s="5" customFormat="1" x14ac:dyDescent="0.2">
      <c r="B236" s="15" t="s">
        <v>20</v>
      </c>
      <c r="C236" s="13">
        <v>143800</v>
      </c>
      <c r="D236" s="18" t="s">
        <v>99</v>
      </c>
      <c r="E236" s="18" t="s">
        <v>17</v>
      </c>
      <c r="F236" s="17">
        <v>6272.61</v>
      </c>
      <c r="G236" s="15" t="s">
        <v>185</v>
      </c>
      <c r="H236" s="19" t="s">
        <v>207</v>
      </c>
      <c r="I236" s="10">
        <f t="shared" si="6"/>
        <v>13</v>
      </c>
      <c r="J236" s="11">
        <f t="shared" si="7"/>
        <v>81543.929999999993</v>
      </c>
    </row>
    <row r="237" spans="2:10" s="5" customFormat="1" x14ac:dyDescent="0.2">
      <c r="B237" s="15" t="s">
        <v>80</v>
      </c>
      <c r="C237" s="13">
        <v>872023</v>
      </c>
      <c r="D237" s="18" t="s">
        <v>237</v>
      </c>
      <c r="E237" s="18" t="s">
        <v>13</v>
      </c>
      <c r="F237" s="17">
        <v>1560</v>
      </c>
      <c r="G237" s="15" t="s">
        <v>216</v>
      </c>
      <c r="H237" s="19" t="s">
        <v>207</v>
      </c>
      <c r="I237" s="10">
        <f t="shared" si="6"/>
        <v>10</v>
      </c>
      <c r="J237" s="11">
        <f t="shared" si="7"/>
        <v>15600</v>
      </c>
    </row>
    <row r="238" spans="2:10" s="5" customFormat="1" x14ac:dyDescent="0.2">
      <c r="B238" s="15" t="s">
        <v>80</v>
      </c>
      <c r="C238" s="13">
        <v>862023</v>
      </c>
      <c r="D238" s="18" t="s">
        <v>237</v>
      </c>
      <c r="E238" s="18" t="s">
        <v>13</v>
      </c>
      <c r="F238" s="17">
        <v>490</v>
      </c>
      <c r="G238" s="15" t="s">
        <v>216</v>
      </c>
      <c r="H238" s="19" t="s">
        <v>207</v>
      </c>
      <c r="I238" s="10">
        <f t="shared" si="6"/>
        <v>10</v>
      </c>
      <c r="J238" s="11">
        <f t="shared" si="7"/>
        <v>4900</v>
      </c>
    </row>
    <row r="239" spans="2:10" s="5" customFormat="1" x14ac:dyDescent="0.2">
      <c r="B239" s="15" t="s">
        <v>12</v>
      </c>
      <c r="C239" s="13">
        <v>90</v>
      </c>
      <c r="D239" s="18" t="s">
        <v>31</v>
      </c>
      <c r="E239" s="18" t="s">
        <v>32</v>
      </c>
      <c r="F239" s="17">
        <v>73</v>
      </c>
      <c r="G239" s="15" t="s">
        <v>219</v>
      </c>
      <c r="H239" s="19" t="s">
        <v>207</v>
      </c>
      <c r="I239" s="10">
        <f t="shared" si="6"/>
        <v>5</v>
      </c>
      <c r="J239" s="11">
        <f t="shared" si="7"/>
        <v>365</v>
      </c>
    </row>
    <row r="240" spans="2:10" s="5" customFormat="1" x14ac:dyDescent="0.2">
      <c r="B240" s="15" t="s">
        <v>12</v>
      </c>
      <c r="C240" s="13">
        <v>88</v>
      </c>
      <c r="D240" s="18" t="s">
        <v>31</v>
      </c>
      <c r="E240" s="18" t="s">
        <v>33</v>
      </c>
      <c r="F240" s="17">
        <v>146</v>
      </c>
      <c r="G240" s="15" t="s">
        <v>219</v>
      </c>
      <c r="H240" s="19" t="s">
        <v>207</v>
      </c>
      <c r="I240" s="10">
        <f t="shared" si="6"/>
        <v>5</v>
      </c>
      <c r="J240" s="11">
        <f t="shared" si="7"/>
        <v>730</v>
      </c>
    </row>
    <row r="241" spans="2:10" s="5" customFormat="1" x14ac:dyDescent="0.2">
      <c r="B241" s="15" t="s">
        <v>16</v>
      </c>
      <c r="C241" s="13">
        <v>1252</v>
      </c>
      <c r="D241" s="18" t="s">
        <v>63</v>
      </c>
      <c r="E241" s="18" t="s">
        <v>62</v>
      </c>
      <c r="F241" s="17">
        <v>11812.5</v>
      </c>
      <c r="G241" s="15" t="s">
        <v>163</v>
      </c>
      <c r="H241" s="19" t="s">
        <v>207</v>
      </c>
      <c r="I241" s="10">
        <f t="shared" si="6"/>
        <v>17</v>
      </c>
      <c r="J241" s="11">
        <f t="shared" si="7"/>
        <v>200812.5</v>
      </c>
    </row>
    <row r="242" spans="2:10" s="5" customFormat="1" x14ac:dyDescent="0.2">
      <c r="B242" s="15" t="s">
        <v>16</v>
      </c>
      <c r="C242" s="13">
        <v>1254</v>
      </c>
      <c r="D242" s="18" t="s">
        <v>63</v>
      </c>
      <c r="E242" s="18" t="s">
        <v>62</v>
      </c>
      <c r="F242" s="17">
        <v>5956</v>
      </c>
      <c r="G242" s="15" t="s">
        <v>163</v>
      </c>
      <c r="H242" s="19" t="s">
        <v>207</v>
      </c>
      <c r="I242" s="10">
        <f t="shared" si="6"/>
        <v>17</v>
      </c>
      <c r="J242" s="11">
        <f t="shared" si="7"/>
        <v>101252</v>
      </c>
    </row>
    <row r="243" spans="2:10" s="5" customFormat="1" x14ac:dyDescent="0.2">
      <c r="B243" s="15" t="s">
        <v>16</v>
      </c>
      <c r="C243" s="13">
        <v>1253</v>
      </c>
      <c r="D243" s="18" t="s">
        <v>63</v>
      </c>
      <c r="E243" s="18" t="s">
        <v>62</v>
      </c>
      <c r="F243" s="17">
        <v>7659.63</v>
      </c>
      <c r="G243" s="15" t="s">
        <v>163</v>
      </c>
      <c r="H243" s="19" t="s">
        <v>207</v>
      </c>
      <c r="I243" s="10">
        <f t="shared" si="6"/>
        <v>17</v>
      </c>
      <c r="J243" s="11">
        <f t="shared" si="7"/>
        <v>130213.71</v>
      </c>
    </row>
    <row r="244" spans="2:10" s="5" customFormat="1" x14ac:dyDescent="0.2">
      <c r="B244" s="15" t="s">
        <v>12</v>
      </c>
      <c r="C244" s="13">
        <v>91</v>
      </c>
      <c r="D244" s="18" t="s">
        <v>31</v>
      </c>
      <c r="E244" s="18" t="s">
        <v>33</v>
      </c>
      <c r="F244" s="17">
        <v>165.18</v>
      </c>
      <c r="G244" s="15" t="s">
        <v>219</v>
      </c>
      <c r="H244" s="19" t="s">
        <v>207</v>
      </c>
      <c r="I244" s="10">
        <f t="shared" si="6"/>
        <v>5</v>
      </c>
      <c r="J244" s="11">
        <f t="shared" si="7"/>
        <v>825.90000000000009</v>
      </c>
    </row>
    <row r="245" spans="2:10" s="5" customFormat="1" x14ac:dyDescent="0.2">
      <c r="B245" s="15" t="s">
        <v>12</v>
      </c>
      <c r="C245" s="13">
        <v>89</v>
      </c>
      <c r="D245" s="18" t="s">
        <v>31</v>
      </c>
      <c r="E245" s="18" t="s">
        <v>33</v>
      </c>
      <c r="F245" s="17">
        <v>191.4</v>
      </c>
      <c r="G245" s="15" t="s">
        <v>219</v>
      </c>
      <c r="H245" s="19" t="s">
        <v>207</v>
      </c>
      <c r="I245" s="10">
        <f t="shared" si="6"/>
        <v>5</v>
      </c>
      <c r="J245" s="11">
        <f t="shared" si="7"/>
        <v>957</v>
      </c>
    </row>
    <row r="246" spans="2:10" s="5" customFormat="1" x14ac:dyDescent="0.2">
      <c r="B246" s="15" t="s">
        <v>145</v>
      </c>
      <c r="C246" s="13">
        <v>866</v>
      </c>
      <c r="D246" s="18" t="s">
        <v>238</v>
      </c>
      <c r="E246" s="18" t="s">
        <v>239</v>
      </c>
      <c r="F246" s="17">
        <v>200.69</v>
      </c>
      <c r="G246" s="15" t="s">
        <v>145</v>
      </c>
      <c r="H246" s="19" t="s">
        <v>207</v>
      </c>
      <c r="I246" s="10">
        <f t="shared" si="6"/>
        <v>33</v>
      </c>
      <c r="J246" s="11">
        <f t="shared" si="7"/>
        <v>6622.7699999999995</v>
      </c>
    </row>
    <row r="247" spans="2:10" s="5" customFormat="1" x14ac:dyDescent="0.2">
      <c r="B247" s="15" t="s">
        <v>4</v>
      </c>
      <c r="C247" s="13">
        <v>19711</v>
      </c>
      <c r="D247" s="18" t="s">
        <v>240</v>
      </c>
      <c r="E247" s="18" t="s">
        <v>46</v>
      </c>
      <c r="F247" s="17">
        <v>159.5</v>
      </c>
      <c r="G247" s="15" t="s">
        <v>181</v>
      </c>
      <c r="H247" s="19" t="s">
        <v>207</v>
      </c>
      <c r="I247" s="10">
        <f t="shared" si="6"/>
        <v>14</v>
      </c>
      <c r="J247" s="11">
        <f t="shared" si="7"/>
        <v>2233</v>
      </c>
    </row>
    <row r="248" spans="2:10" s="5" customFormat="1" x14ac:dyDescent="0.2">
      <c r="B248" s="15" t="s">
        <v>77</v>
      </c>
      <c r="C248" s="13">
        <v>326441</v>
      </c>
      <c r="D248" s="18" t="s">
        <v>99</v>
      </c>
      <c r="E248" s="18" t="s">
        <v>17</v>
      </c>
      <c r="F248" s="17">
        <v>7432.88</v>
      </c>
      <c r="G248" s="15" t="s">
        <v>219</v>
      </c>
      <c r="H248" s="19" t="s">
        <v>207</v>
      </c>
      <c r="I248" s="10">
        <f t="shared" si="6"/>
        <v>5</v>
      </c>
      <c r="J248" s="11">
        <f t="shared" si="7"/>
        <v>37164.400000000001</v>
      </c>
    </row>
    <row r="249" spans="2:10" s="5" customFormat="1" x14ac:dyDescent="0.2">
      <c r="B249" s="15" t="s">
        <v>12</v>
      </c>
      <c r="C249" s="13">
        <v>36123</v>
      </c>
      <c r="D249" s="18" t="s">
        <v>211</v>
      </c>
      <c r="E249" s="18" t="s">
        <v>33</v>
      </c>
      <c r="F249" s="17">
        <v>190</v>
      </c>
      <c r="G249" s="15" t="s">
        <v>219</v>
      </c>
      <c r="H249" s="19" t="s">
        <v>207</v>
      </c>
      <c r="I249" s="10">
        <f t="shared" si="6"/>
        <v>5</v>
      </c>
      <c r="J249" s="11">
        <f t="shared" si="7"/>
        <v>950</v>
      </c>
    </row>
    <row r="250" spans="2:10" s="5" customFormat="1" x14ac:dyDescent="0.2">
      <c r="B250" s="15" t="s">
        <v>72</v>
      </c>
      <c r="C250" s="13">
        <v>1961</v>
      </c>
      <c r="D250" s="18" t="s">
        <v>238</v>
      </c>
      <c r="E250" s="18" t="s">
        <v>239</v>
      </c>
      <c r="F250" s="17">
        <v>51.95</v>
      </c>
      <c r="G250" s="15" t="s">
        <v>72</v>
      </c>
      <c r="H250" s="19" t="s">
        <v>207</v>
      </c>
      <c r="I250" s="10">
        <f t="shared" si="6"/>
        <v>34</v>
      </c>
      <c r="J250" s="11">
        <f t="shared" si="7"/>
        <v>1766.3000000000002</v>
      </c>
    </row>
    <row r="251" spans="2:10" s="5" customFormat="1" x14ac:dyDescent="0.2">
      <c r="B251" s="15" t="s">
        <v>145</v>
      </c>
      <c r="C251" s="13">
        <v>849</v>
      </c>
      <c r="D251" s="18" t="s">
        <v>238</v>
      </c>
      <c r="E251" s="18" t="s">
        <v>239</v>
      </c>
      <c r="F251" s="17">
        <v>53.76</v>
      </c>
      <c r="G251" s="15" t="s">
        <v>145</v>
      </c>
      <c r="H251" s="19" t="s">
        <v>207</v>
      </c>
      <c r="I251" s="10">
        <f t="shared" si="6"/>
        <v>33</v>
      </c>
      <c r="J251" s="11">
        <f t="shared" si="7"/>
        <v>1774.08</v>
      </c>
    </row>
    <row r="252" spans="2:10" s="5" customFormat="1" x14ac:dyDescent="0.2">
      <c r="B252" s="15" t="s">
        <v>130</v>
      </c>
      <c r="C252" s="13">
        <v>1496</v>
      </c>
      <c r="D252" s="18" t="s">
        <v>238</v>
      </c>
      <c r="E252" s="18" t="s">
        <v>239</v>
      </c>
      <c r="F252" s="17">
        <v>130.26</v>
      </c>
      <c r="G252" s="15" t="s">
        <v>130</v>
      </c>
      <c r="H252" s="19" t="s">
        <v>207</v>
      </c>
      <c r="I252" s="10">
        <f t="shared" si="6"/>
        <v>27</v>
      </c>
      <c r="J252" s="11">
        <f t="shared" si="7"/>
        <v>3517.0199999999995</v>
      </c>
    </row>
    <row r="253" spans="2:10" s="5" customFormat="1" x14ac:dyDescent="0.2">
      <c r="B253" s="15" t="s">
        <v>126</v>
      </c>
      <c r="C253" s="13">
        <v>329429</v>
      </c>
      <c r="D253" s="18" t="s">
        <v>99</v>
      </c>
      <c r="E253" s="18" t="s">
        <v>17</v>
      </c>
      <c r="F253" s="17">
        <v>1421.8</v>
      </c>
      <c r="G253" s="15" t="s">
        <v>229</v>
      </c>
      <c r="H253" s="19" t="s">
        <v>207</v>
      </c>
      <c r="I253" s="10">
        <f t="shared" si="6"/>
        <v>-1</v>
      </c>
      <c r="J253" s="11">
        <f t="shared" si="7"/>
        <v>-1421.8</v>
      </c>
    </row>
    <row r="254" spans="2:10" s="5" customFormat="1" x14ac:dyDescent="0.2">
      <c r="B254" s="15" t="s">
        <v>130</v>
      </c>
      <c r="C254" s="13">
        <v>1491</v>
      </c>
      <c r="D254" s="18" t="s">
        <v>238</v>
      </c>
      <c r="E254" s="18" t="s">
        <v>239</v>
      </c>
      <c r="F254" s="17">
        <v>196.79</v>
      </c>
      <c r="G254" s="15" t="s">
        <v>130</v>
      </c>
      <c r="H254" s="19" t="s">
        <v>207</v>
      </c>
      <c r="I254" s="10">
        <f t="shared" si="6"/>
        <v>27</v>
      </c>
      <c r="J254" s="11">
        <f t="shared" si="7"/>
        <v>5313.33</v>
      </c>
    </row>
    <row r="255" spans="2:10" s="5" customFormat="1" x14ac:dyDescent="0.2">
      <c r="B255" s="15" t="s">
        <v>130</v>
      </c>
      <c r="C255" s="13">
        <v>894</v>
      </c>
      <c r="D255" s="18" t="s">
        <v>238</v>
      </c>
      <c r="E255" s="18" t="s">
        <v>239</v>
      </c>
      <c r="F255" s="17">
        <v>127.98</v>
      </c>
      <c r="G255" s="15" t="s">
        <v>130</v>
      </c>
      <c r="H255" s="19" t="s">
        <v>207</v>
      </c>
      <c r="I255" s="10">
        <f t="shared" si="6"/>
        <v>27</v>
      </c>
      <c r="J255" s="11">
        <f t="shared" si="7"/>
        <v>3455.46</v>
      </c>
    </row>
    <row r="256" spans="2:10" s="5" customFormat="1" x14ac:dyDescent="0.2">
      <c r="B256" s="15" t="s">
        <v>213</v>
      </c>
      <c r="C256" s="13">
        <v>1735</v>
      </c>
      <c r="D256" s="18" t="s">
        <v>241</v>
      </c>
      <c r="E256" s="18" t="s">
        <v>164</v>
      </c>
      <c r="F256" s="17">
        <v>9560</v>
      </c>
      <c r="G256" s="15" t="s">
        <v>213</v>
      </c>
      <c r="H256" s="19" t="s">
        <v>207</v>
      </c>
      <c r="I256" s="10">
        <f t="shared" si="6"/>
        <v>9</v>
      </c>
      <c r="J256" s="11">
        <f t="shared" si="7"/>
        <v>86040</v>
      </c>
    </row>
    <row r="257" spans="2:10" s="5" customFormat="1" x14ac:dyDescent="0.2">
      <c r="B257" s="15" t="s">
        <v>213</v>
      </c>
      <c r="C257" s="13">
        <v>282023</v>
      </c>
      <c r="D257" s="18" t="s">
        <v>242</v>
      </c>
      <c r="E257" s="18" t="s">
        <v>391</v>
      </c>
      <c r="F257" s="17">
        <v>5000</v>
      </c>
      <c r="G257" s="15" t="s">
        <v>213</v>
      </c>
      <c r="H257" s="19" t="s">
        <v>207</v>
      </c>
      <c r="I257" s="10">
        <f t="shared" si="6"/>
        <v>9</v>
      </c>
      <c r="J257" s="11">
        <f t="shared" si="7"/>
        <v>45000</v>
      </c>
    </row>
    <row r="258" spans="2:10" s="5" customFormat="1" x14ac:dyDescent="0.2">
      <c r="B258" s="15" t="s">
        <v>243</v>
      </c>
      <c r="C258" s="13">
        <v>25</v>
      </c>
      <c r="D258" s="18" t="s">
        <v>244</v>
      </c>
      <c r="E258" s="18" t="s">
        <v>13</v>
      </c>
      <c r="F258" s="17">
        <v>445.45</v>
      </c>
      <c r="G258" s="15" t="s">
        <v>181</v>
      </c>
      <c r="H258" s="19" t="s">
        <v>207</v>
      </c>
      <c r="I258" s="10">
        <f t="shared" si="6"/>
        <v>14</v>
      </c>
      <c r="J258" s="11">
        <f t="shared" si="7"/>
        <v>6236.3</v>
      </c>
    </row>
    <row r="259" spans="2:10" s="5" customFormat="1" x14ac:dyDescent="0.2">
      <c r="B259" s="15" t="s">
        <v>245</v>
      </c>
      <c r="C259" s="13">
        <v>23981</v>
      </c>
      <c r="D259" s="18" t="s">
        <v>246</v>
      </c>
      <c r="E259" s="18" t="s">
        <v>248</v>
      </c>
      <c r="F259" s="17">
        <v>4888</v>
      </c>
      <c r="G259" s="15" t="s">
        <v>247</v>
      </c>
      <c r="H259" s="19" t="s">
        <v>229</v>
      </c>
      <c r="I259" s="10">
        <f t="shared" ref="I259:I320" si="8">IF(OR(G259=0,H259=0),0,H259-G259)</f>
        <v>317</v>
      </c>
      <c r="J259" s="11">
        <f t="shared" ref="J259:J320" si="9">F259*I259</f>
        <v>1549496</v>
      </c>
    </row>
    <row r="260" spans="2:10" s="5" customFormat="1" x14ac:dyDescent="0.2">
      <c r="B260" s="15" t="s">
        <v>249</v>
      </c>
      <c r="C260" s="13">
        <v>23983</v>
      </c>
      <c r="D260" s="18" t="s">
        <v>246</v>
      </c>
      <c r="E260" s="18" t="s">
        <v>248</v>
      </c>
      <c r="F260" s="17">
        <v>4888</v>
      </c>
      <c r="G260" s="15" t="s">
        <v>367</v>
      </c>
      <c r="H260" s="19" t="s">
        <v>229</v>
      </c>
      <c r="I260" s="10">
        <f t="shared" si="8"/>
        <v>286</v>
      </c>
      <c r="J260" s="11">
        <f t="shared" si="9"/>
        <v>1397968</v>
      </c>
    </row>
    <row r="261" spans="2:10" s="5" customFormat="1" x14ac:dyDescent="0.2">
      <c r="B261" s="15" t="s">
        <v>250</v>
      </c>
      <c r="C261" s="13">
        <v>23985</v>
      </c>
      <c r="D261" s="18" t="s">
        <v>246</v>
      </c>
      <c r="E261" s="18" t="s">
        <v>248</v>
      </c>
      <c r="F261" s="17">
        <v>4888</v>
      </c>
      <c r="G261" s="15" t="s">
        <v>250</v>
      </c>
      <c r="H261" s="19" t="s">
        <v>229</v>
      </c>
      <c r="I261" s="10">
        <f t="shared" si="8"/>
        <v>261</v>
      </c>
      <c r="J261" s="11">
        <f t="shared" si="9"/>
        <v>1275768</v>
      </c>
    </row>
    <row r="262" spans="2:10" s="5" customFormat="1" x14ac:dyDescent="0.2">
      <c r="B262" s="15" t="s">
        <v>251</v>
      </c>
      <c r="C262" s="13">
        <v>23987</v>
      </c>
      <c r="D262" s="18" t="s">
        <v>246</v>
      </c>
      <c r="E262" s="18" t="s">
        <v>248</v>
      </c>
      <c r="F262" s="17">
        <v>4888</v>
      </c>
      <c r="G262" s="15" t="s">
        <v>251</v>
      </c>
      <c r="H262" s="19" t="s">
        <v>229</v>
      </c>
      <c r="I262" s="10">
        <f t="shared" si="8"/>
        <v>228</v>
      </c>
      <c r="J262" s="11">
        <f t="shared" si="9"/>
        <v>1114464</v>
      </c>
    </row>
    <row r="263" spans="2:10" s="5" customFormat="1" x14ac:dyDescent="0.2">
      <c r="B263" s="15" t="s">
        <v>252</v>
      </c>
      <c r="C263" s="13">
        <v>23989</v>
      </c>
      <c r="D263" s="18" t="s">
        <v>246</v>
      </c>
      <c r="E263" s="18" t="s">
        <v>248</v>
      </c>
      <c r="F263" s="17">
        <v>4888</v>
      </c>
      <c r="G263" s="15" t="s">
        <v>252</v>
      </c>
      <c r="H263" s="19" t="s">
        <v>229</v>
      </c>
      <c r="I263" s="10">
        <f t="shared" si="8"/>
        <v>197</v>
      </c>
      <c r="J263" s="11">
        <f t="shared" si="9"/>
        <v>962936</v>
      </c>
    </row>
    <row r="264" spans="2:10" s="5" customFormat="1" x14ac:dyDescent="0.2">
      <c r="B264" s="15" t="s">
        <v>253</v>
      </c>
      <c r="C264" s="13">
        <v>254</v>
      </c>
      <c r="D264" s="18" t="s">
        <v>246</v>
      </c>
      <c r="E264" s="18" t="s">
        <v>248</v>
      </c>
      <c r="F264" s="17">
        <v>4888</v>
      </c>
      <c r="G264" s="15" t="s">
        <v>253</v>
      </c>
      <c r="H264" s="19" t="s">
        <v>229</v>
      </c>
      <c r="I264" s="10">
        <f t="shared" si="8"/>
        <v>151</v>
      </c>
      <c r="J264" s="11">
        <f t="shared" si="9"/>
        <v>738088</v>
      </c>
    </row>
    <row r="265" spans="2:10" s="5" customFormat="1" x14ac:dyDescent="0.2">
      <c r="B265" s="15" t="s">
        <v>254</v>
      </c>
      <c r="C265" s="13">
        <v>602</v>
      </c>
      <c r="D265" s="18" t="s">
        <v>246</v>
      </c>
      <c r="E265" s="18" t="s">
        <v>248</v>
      </c>
      <c r="F265" s="17">
        <v>4888</v>
      </c>
      <c r="G265" s="15" t="s">
        <v>254</v>
      </c>
      <c r="H265" s="19" t="s">
        <v>229</v>
      </c>
      <c r="I265" s="10">
        <f t="shared" si="8"/>
        <v>119</v>
      </c>
      <c r="J265" s="11">
        <f t="shared" si="9"/>
        <v>581672</v>
      </c>
    </row>
    <row r="266" spans="2:10" s="5" customFormat="1" x14ac:dyDescent="0.2">
      <c r="B266" s="15" t="s">
        <v>255</v>
      </c>
      <c r="C266" s="13">
        <v>229810</v>
      </c>
      <c r="D266" s="18" t="s">
        <v>246</v>
      </c>
      <c r="E266" s="18" t="s">
        <v>248</v>
      </c>
      <c r="F266" s="17">
        <v>4888</v>
      </c>
      <c r="G266" s="15" t="s">
        <v>247</v>
      </c>
      <c r="H266" s="19" t="s">
        <v>229</v>
      </c>
      <c r="I266" s="10">
        <f t="shared" si="8"/>
        <v>317</v>
      </c>
      <c r="J266" s="11">
        <f t="shared" si="9"/>
        <v>1549496</v>
      </c>
    </row>
    <row r="267" spans="2:10" s="5" customFormat="1" x14ac:dyDescent="0.2">
      <c r="B267" s="15" t="s">
        <v>256</v>
      </c>
      <c r="C267" s="13">
        <v>229812</v>
      </c>
      <c r="D267" s="18" t="s">
        <v>246</v>
      </c>
      <c r="E267" s="18" t="s">
        <v>248</v>
      </c>
      <c r="F267" s="17">
        <v>4888</v>
      </c>
      <c r="G267" s="15" t="s">
        <v>247</v>
      </c>
      <c r="H267" s="19" t="s">
        <v>229</v>
      </c>
      <c r="I267" s="10">
        <f t="shared" si="8"/>
        <v>317</v>
      </c>
      <c r="J267" s="11">
        <f t="shared" si="9"/>
        <v>1549496</v>
      </c>
    </row>
    <row r="268" spans="2:10" s="5" customFormat="1" x14ac:dyDescent="0.2">
      <c r="B268" s="15" t="s">
        <v>257</v>
      </c>
      <c r="C268" s="13">
        <v>55929</v>
      </c>
      <c r="D268" s="18" t="s">
        <v>258</v>
      </c>
      <c r="E268" s="18" t="s">
        <v>189</v>
      </c>
      <c r="F268" s="17">
        <v>4783.57</v>
      </c>
      <c r="G268" s="15" t="s">
        <v>16</v>
      </c>
      <c r="H268" s="19" t="s">
        <v>229</v>
      </c>
      <c r="I268" s="10">
        <f t="shared" si="8"/>
        <v>48</v>
      </c>
      <c r="J268" s="11">
        <f t="shared" si="9"/>
        <v>229611.36</v>
      </c>
    </row>
    <row r="269" spans="2:10" s="5" customFormat="1" x14ac:dyDescent="0.2">
      <c r="B269" s="15" t="s">
        <v>243</v>
      </c>
      <c r="C269" s="13">
        <v>229813</v>
      </c>
      <c r="D269" s="18" t="s">
        <v>246</v>
      </c>
      <c r="E269" s="18" t="s">
        <v>248</v>
      </c>
      <c r="F269" s="17">
        <v>4888</v>
      </c>
      <c r="G269" s="15" t="s">
        <v>247</v>
      </c>
      <c r="H269" s="19" t="s">
        <v>229</v>
      </c>
      <c r="I269" s="10">
        <f t="shared" si="8"/>
        <v>317</v>
      </c>
      <c r="J269" s="11">
        <f t="shared" si="9"/>
        <v>1549496</v>
      </c>
    </row>
    <row r="270" spans="2:10" s="5" customFormat="1" x14ac:dyDescent="0.2">
      <c r="B270" s="15" t="s">
        <v>243</v>
      </c>
      <c r="C270" s="13">
        <v>229814</v>
      </c>
      <c r="D270" s="18" t="s">
        <v>246</v>
      </c>
      <c r="E270" s="18" t="s">
        <v>248</v>
      </c>
      <c r="F270" s="17">
        <v>134.66999999999999</v>
      </c>
      <c r="G270" s="15" t="s">
        <v>247</v>
      </c>
      <c r="H270" s="19" t="s">
        <v>229</v>
      </c>
      <c r="I270" s="10">
        <f t="shared" si="8"/>
        <v>317</v>
      </c>
      <c r="J270" s="11">
        <f t="shared" si="9"/>
        <v>42690.39</v>
      </c>
    </row>
    <row r="271" spans="2:10" s="5" customFormat="1" x14ac:dyDescent="0.2">
      <c r="B271" s="15" t="s">
        <v>259</v>
      </c>
      <c r="C271" s="13">
        <v>229815</v>
      </c>
      <c r="D271" s="18" t="s">
        <v>246</v>
      </c>
      <c r="E271" s="18" t="s">
        <v>248</v>
      </c>
      <c r="F271" s="17">
        <v>4888</v>
      </c>
      <c r="G271" s="15" t="s">
        <v>247</v>
      </c>
      <c r="H271" s="19" t="s">
        <v>229</v>
      </c>
      <c r="I271" s="10">
        <f t="shared" si="8"/>
        <v>317</v>
      </c>
      <c r="J271" s="11">
        <f t="shared" si="9"/>
        <v>1549496</v>
      </c>
    </row>
    <row r="272" spans="2:10" s="5" customFormat="1" x14ac:dyDescent="0.2">
      <c r="B272" s="15" t="s">
        <v>226</v>
      </c>
      <c r="C272" s="13">
        <v>27</v>
      </c>
      <c r="D272" s="18" t="s">
        <v>244</v>
      </c>
      <c r="E272" s="18" t="s">
        <v>13</v>
      </c>
      <c r="F272" s="17">
        <v>1500</v>
      </c>
      <c r="G272" s="15" t="s">
        <v>226</v>
      </c>
      <c r="H272" s="19" t="s">
        <v>229</v>
      </c>
      <c r="I272" s="10">
        <f t="shared" si="8"/>
        <v>3</v>
      </c>
      <c r="J272" s="11">
        <f t="shared" si="9"/>
        <v>4500</v>
      </c>
    </row>
    <row r="273" spans="2:10" s="5" customFormat="1" x14ac:dyDescent="0.2">
      <c r="B273" s="15" t="s">
        <v>260</v>
      </c>
      <c r="C273" s="13">
        <v>29</v>
      </c>
      <c r="D273" s="18" t="s">
        <v>244</v>
      </c>
      <c r="E273" s="18" t="s">
        <v>13</v>
      </c>
      <c r="F273" s="17">
        <v>445.45</v>
      </c>
      <c r="G273" s="15" t="s">
        <v>260</v>
      </c>
      <c r="H273" s="19" t="s">
        <v>229</v>
      </c>
      <c r="I273" s="10">
        <f t="shared" si="8"/>
        <v>12</v>
      </c>
      <c r="J273" s="11">
        <f t="shared" si="9"/>
        <v>5345.4</v>
      </c>
    </row>
    <row r="274" spans="2:10" s="5" customFormat="1" x14ac:dyDescent="0.2">
      <c r="B274" s="15" t="s">
        <v>261</v>
      </c>
      <c r="C274" s="13">
        <v>1932</v>
      </c>
      <c r="D274" s="18" t="s">
        <v>262</v>
      </c>
      <c r="E274" s="18" t="s">
        <v>264</v>
      </c>
      <c r="F274" s="17">
        <v>280</v>
      </c>
      <c r="G274" s="15" t="s">
        <v>261</v>
      </c>
      <c r="H274" s="19" t="s">
        <v>263</v>
      </c>
      <c r="I274" s="10">
        <f t="shared" si="8"/>
        <v>-1</v>
      </c>
      <c r="J274" s="11">
        <f t="shared" si="9"/>
        <v>-280</v>
      </c>
    </row>
    <row r="275" spans="2:10" s="5" customFormat="1" x14ac:dyDescent="0.2">
      <c r="B275" s="15" t="s">
        <v>261</v>
      </c>
      <c r="C275" s="13">
        <v>157</v>
      </c>
      <c r="D275" s="18" t="s">
        <v>265</v>
      </c>
      <c r="E275" s="18" t="s">
        <v>266</v>
      </c>
      <c r="F275" s="17">
        <v>253.47</v>
      </c>
      <c r="G275" s="15" t="s">
        <v>261</v>
      </c>
      <c r="H275" s="19" t="s">
        <v>261</v>
      </c>
      <c r="I275" s="10">
        <f t="shared" si="8"/>
        <v>0</v>
      </c>
      <c r="J275" s="11">
        <f t="shared" si="9"/>
        <v>0</v>
      </c>
    </row>
    <row r="276" spans="2:10" s="5" customFormat="1" x14ac:dyDescent="0.2">
      <c r="B276" s="15" t="s">
        <v>267</v>
      </c>
      <c r="C276" s="13">
        <v>37</v>
      </c>
      <c r="D276" s="18" t="s">
        <v>268</v>
      </c>
      <c r="E276" s="18" t="s">
        <v>266</v>
      </c>
      <c r="F276" s="17">
        <v>522</v>
      </c>
      <c r="G276" s="15" t="s">
        <v>267</v>
      </c>
      <c r="H276" s="19" t="s">
        <v>261</v>
      </c>
      <c r="I276" s="10">
        <f t="shared" si="8"/>
        <v>-1</v>
      </c>
      <c r="J276" s="11">
        <f t="shared" si="9"/>
        <v>-522</v>
      </c>
    </row>
    <row r="277" spans="2:10" s="5" customFormat="1" x14ac:dyDescent="0.2">
      <c r="B277" s="15" t="s">
        <v>125</v>
      </c>
      <c r="C277" s="13">
        <v>1097</v>
      </c>
      <c r="D277" s="18" t="s">
        <v>269</v>
      </c>
      <c r="E277" s="18" t="s">
        <v>116</v>
      </c>
      <c r="F277" s="17">
        <v>11634</v>
      </c>
      <c r="G277" s="15" t="s">
        <v>125</v>
      </c>
      <c r="H277" s="19" t="s">
        <v>261</v>
      </c>
      <c r="I277" s="10">
        <f t="shared" si="8"/>
        <v>8</v>
      </c>
      <c r="J277" s="11">
        <f t="shared" si="9"/>
        <v>93072</v>
      </c>
    </row>
    <row r="278" spans="2:10" s="5" customFormat="1" x14ac:dyDescent="0.2">
      <c r="B278" s="15" t="s">
        <v>121</v>
      </c>
      <c r="C278" s="13">
        <v>312667</v>
      </c>
      <c r="D278" s="18" t="s">
        <v>129</v>
      </c>
      <c r="E278" s="18" t="s">
        <v>135</v>
      </c>
      <c r="F278" s="17">
        <v>3020.81</v>
      </c>
      <c r="G278" s="15" t="s">
        <v>270</v>
      </c>
      <c r="H278" s="19" t="s">
        <v>267</v>
      </c>
      <c r="I278" s="10">
        <f t="shared" si="8"/>
        <v>-1</v>
      </c>
      <c r="J278" s="11">
        <f t="shared" si="9"/>
        <v>-3020.81</v>
      </c>
    </row>
    <row r="279" spans="2:10" s="5" customFormat="1" x14ac:dyDescent="0.2">
      <c r="B279" s="15" t="s">
        <v>263</v>
      </c>
      <c r="C279" s="13">
        <v>31</v>
      </c>
      <c r="D279" s="18" t="s">
        <v>244</v>
      </c>
      <c r="E279" s="18" t="s">
        <v>13</v>
      </c>
      <c r="F279" s="17">
        <v>1500</v>
      </c>
      <c r="G279" s="15" t="s">
        <v>263</v>
      </c>
      <c r="H279" s="19" t="s">
        <v>267</v>
      </c>
      <c r="I279" s="10">
        <f t="shared" si="8"/>
        <v>2</v>
      </c>
      <c r="J279" s="11">
        <f t="shared" si="9"/>
        <v>3000</v>
      </c>
    </row>
    <row r="280" spans="2:10" s="5" customFormat="1" x14ac:dyDescent="0.2">
      <c r="B280" s="15" t="s">
        <v>267</v>
      </c>
      <c r="C280" s="13">
        <v>600020</v>
      </c>
      <c r="D280" s="18" t="s">
        <v>271</v>
      </c>
      <c r="E280" s="18" t="s">
        <v>46</v>
      </c>
      <c r="F280" s="17">
        <v>41.46</v>
      </c>
      <c r="G280" s="15" t="s">
        <v>267</v>
      </c>
      <c r="H280" s="19" t="s">
        <v>267</v>
      </c>
      <c r="I280" s="10">
        <f t="shared" si="8"/>
        <v>0</v>
      </c>
      <c r="J280" s="11">
        <f t="shared" si="9"/>
        <v>0</v>
      </c>
    </row>
    <row r="281" spans="2:10" s="5" customFormat="1" x14ac:dyDescent="0.2">
      <c r="B281" s="15" t="s">
        <v>257</v>
      </c>
      <c r="C281" s="13">
        <v>55929</v>
      </c>
      <c r="D281" s="18" t="s">
        <v>258</v>
      </c>
      <c r="E281" s="18" t="s">
        <v>189</v>
      </c>
      <c r="F281" s="17">
        <v>787.33</v>
      </c>
      <c r="G281" s="15" t="s">
        <v>16</v>
      </c>
      <c r="H281" s="19" t="s">
        <v>273</v>
      </c>
      <c r="I281" s="10">
        <f t="shared" si="8"/>
        <v>58</v>
      </c>
      <c r="J281" s="11">
        <f t="shared" si="9"/>
        <v>45665.14</v>
      </c>
    </row>
    <row r="282" spans="2:10" s="5" customFormat="1" x14ac:dyDescent="0.2">
      <c r="B282" s="15" t="s">
        <v>220</v>
      </c>
      <c r="C282" s="13">
        <v>361756</v>
      </c>
      <c r="D282" s="18" t="s">
        <v>133</v>
      </c>
      <c r="E282" s="18" t="s">
        <v>135</v>
      </c>
      <c r="F282" s="17">
        <v>7487.2</v>
      </c>
      <c r="G282" s="15" t="s">
        <v>273</v>
      </c>
      <c r="H282" s="19" t="s">
        <v>273</v>
      </c>
      <c r="I282" s="10">
        <f t="shared" si="8"/>
        <v>0</v>
      </c>
      <c r="J282" s="11">
        <f t="shared" si="9"/>
        <v>0</v>
      </c>
    </row>
    <row r="283" spans="2:10" s="5" customFormat="1" x14ac:dyDescent="0.2">
      <c r="B283" s="15" t="s">
        <v>274</v>
      </c>
      <c r="C283" s="13">
        <v>379</v>
      </c>
      <c r="D283" s="18" t="s">
        <v>275</v>
      </c>
      <c r="E283" s="18" t="s">
        <v>32</v>
      </c>
      <c r="F283" s="17">
        <v>850</v>
      </c>
      <c r="G283" s="15" t="s">
        <v>225</v>
      </c>
      <c r="H283" s="19" t="s">
        <v>276</v>
      </c>
      <c r="I283" s="10">
        <f t="shared" si="8"/>
        <v>-1</v>
      </c>
      <c r="J283" s="11">
        <f t="shared" si="9"/>
        <v>-850</v>
      </c>
    </row>
    <row r="284" spans="2:10" s="5" customFormat="1" x14ac:dyDescent="0.2">
      <c r="B284" s="15" t="s">
        <v>212</v>
      </c>
      <c r="C284" s="13">
        <v>156</v>
      </c>
      <c r="D284" s="18" t="s">
        <v>277</v>
      </c>
      <c r="E284" s="18" t="s">
        <v>33</v>
      </c>
      <c r="F284" s="17">
        <v>112.8</v>
      </c>
      <c r="G284" s="15" t="s">
        <v>36</v>
      </c>
      <c r="H284" s="19" t="s">
        <v>276</v>
      </c>
      <c r="I284" s="10">
        <f t="shared" si="8"/>
        <v>90</v>
      </c>
      <c r="J284" s="11">
        <f t="shared" si="9"/>
        <v>10152</v>
      </c>
    </row>
    <row r="285" spans="2:10" s="5" customFormat="1" x14ac:dyDescent="0.2">
      <c r="B285" s="15" t="s">
        <v>96</v>
      </c>
      <c r="C285" s="13">
        <v>512023</v>
      </c>
      <c r="D285" s="18" t="s">
        <v>278</v>
      </c>
      <c r="E285" s="18" t="s">
        <v>279</v>
      </c>
      <c r="F285" s="17">
        <v>590</v>
      </c>
      <c r="G285" s="15" t="s">
        <v>225</v>
      </c>
      <c r="H285" s="19" t="s">
        <v>276</v>
      </c>
      <c r="I285" s="10">
        <f t="shared" si="8"/>
        <v>-1</v>
      </c>
      <c r="J285" s="11">
        <f t="shared" si="9"/>
        <v>-590</v>
      </c>
    </row>
    <row r="286" spans="2:10" s="5" customFormat="1" x14ac:dyDescent="0.2">
      <c r="B286" s="15" t="s">
        <v>96</v>
      </c>
      <c r="C286" s="13">
        <v>1847</v>
      </c>
      <c r="D286" s="18" t="s">
        <v>83</v>
      </c>
      <c r="E286" s="18" t="s">
        <v>280</v>
      </c>
      <c r="F286" s="17">
        <v>416.95</v>
      </c>
      <c r="G286" s="15" t="s">
        <v>225</v>
      </c>
      <c r="H286" s="19" t="s">
        <v>276</v>
      </c>
      <c r="I286" s="10">
        <f t="shared" si="8"/>
        <v>-1</v>
      </c>
      <c r="J286" s="11">
        <f t="shared" si="9"/>
        <v>-416.95</v>
      </c>
    </row>
    <row r="287" spans="2:10" s="5" customFormat="1" x14ac:dyDescent="0.2">
      <c r="B287" s="15" t="s">
        <v>147</v>
      </c>
      <c r="C287" s="13">
        <v>8586</v>
      </c>
      <c r="D287" s="18" t="s">
        <v>103</v>
      </c>
      <c r="E287" s="18" t="s">
        <v>46</v>
      </c>
      <c r="F287" s="17">
        <v>2330</v>
      </c>
      <c r="G287" s="15" t="s">
        <v>263</v>
      </c>
      <c r="H287" s="19" t="s">
        <v>276</v>
      </c>
      <c r="I287" s="10">
        <f t="shared" si="8"/>
        <v>9</v>
      </c>
      <c r="J287" s="11">
        <f t="shared" si="9"/>
        <v>20970</v>
      </c>
    </row>
    <row r="288" spans="2:10" s="5" customFormat="1" x14ac:dyDescent="0.2">
      <c r="B288" s="15" t="s">
        <v>3</v>
      </c>
      <c r="C288" s="13">
        <v>62</v>
      </c>
      <c r="D288" s="18" t="s">
        <v>88</v>
      </c>
      <c r="E288" s="18" t="s">
        <v>90</v>
      </c>
      <c r="F288" s="17">
        <v>400</v>
      </c>
      <c r="G288" s="15" t="s">
        <v>185</v>
      </c>
      <c r="H288" s="19" t="s">
        <v>276</v>
      </c>
      <c r="I288" s="10">
        <f t="shared" si="8"/>
        <v>26</v>
      </c>
      <c r="J288" s="11">
        <f t="shared" si="9"/>
        <v>10400</v>
      </c>
    </row>
    <row r="289" spans="2:10" s="5" customFormat="1" x14ac:dyDescent="0.2">
      <c r="B289" s="15" t="s">
        <v>172</v>
      </c>
      <c r="C289" s="13">
        <v>8846</v>
      </c>
      <c r="D289" s="18" t="s">
        <v>103</v>
      </c>
      <c r="E289" s="18" t="s">
        <v>46</v>
      </c>
      <c r="F289" s="17">
        <v>2330</v>
      </c>
      <c r="G289" s="15" t="s">
        <v>139</v>
      </c>
      <c r="H289" s="19" t="s">
        <v>276</v>
      </c>
      <c r="I289" s="10">
        <f t="shared" si="8"/>
        <v>34</v>
      </c>
      <c r="J289" s="11">
        <f t="shared" si="9"/>
        <v>79220</v>
      </c>
    </row>
    <row r="290" spans="2:10" s="5" customFormat="1" x14ac:dyDescent="0.2">
      <c r="B290" s="15" t="s">
        <v>16</v>
      </c>
      <c r="C290" s="13">
        <v>661</v>
      </c>
      <c r="D290" s="18" t="s">
        <v>101</v>
      </c>
      <c r="E290" s="18" t="s">
        <v>123</v>
      </c>
      <c r="F290" s="17">
        <v>2943.58</v>
      </c>
      <c r="G290" s="15" t="s">
        <v>225</v>
      </c>
      <c r="H290" s="19" t="s">
        <v>276</v>
      </c>
      <c r="I290" s="10">
        <f t="shared" si="8"/>
        <v>-1</v>
      </c>
      <c r="J290" s="11">
        <f t="shared" si="9"/>
        <v>-2943.58</v>
      </c>
    </row>
    <row r="291" spans="2:10" s="5" customFormat="1" x14ac:dyDescent="0.2">
      <c r="B291" s="15" t="s">
        <v>16</v>
      </c>
      <c r="C291" s="13">
        <v>660</v>
      </c>
      <c r="D291" s="18" t="s">
        <v>101</v>
      </c>
      <c r="E291" s="18" t="s">
        <v>123</v>
      </c>
      <c r="F291" s="17">
        <v>16834.419999999998</v>
      </c>
      <c r="G291" s="15" t="s">
        <v>225</v>
      </c>
      <c r="H291" s="19" t="s">
        <v>276</v>
      </c>
      <c r="I291" s="10">
        <f t="shared" si="8"/>
        <v>-1</v>
      </c>
      <c r="J291" s="11">
        <f t="shared" si="9"/>
        <v>-16834.419999999998</v>
      </c>
    </row>
    <row r="292" spans="2:10" s="5" customFormat="1" x14ac:dyDescent="0.2">
      <c r="B292" s="15" t="s">
        <v>16</v>
      </c>
      <c r="C292" s="13">
        <v>655</v>
      </c>
      <c r="D292" s="18" t="s">
        <v>101</v>
      </c>
      <c r="E292" s="18" t="s">
        <v>123</v>
      </c>
      <c r="F292" s="17">
        <v>2246.65</v>
      </c>
      <c r="G292" s="15" t="s">
        <v>225</v>
      </c>
      <c r="H292" s="19" t="s">
        <v>276</v>
      </c>
      <c r="I292" s="10">
        <f t="shared" si="8"/>
        <v>-1</v>
      </c>
      <c r="J292" s="11">
        <f t="shared" si="9"/>
        <v>-2246.65</v>
      </c>
    </row>
    <row r="293" spans="2:10" s="5" customFormat="1" x14ac:dyDescent="0.2">
      <c r="B293" s="15" t="s">
        <v>79</v>
      </c>
      <c r="C293" s="13">
        <v>4023</v>
      </c>
      <c r="D293" s="18" t="s">
        <v>71</v>
      </c>
      <c r="E293" s="18" t="s">
        <v>54</v>
      </c>
      <c r="F293" s="17">
        <v>540.79999999999995</v>
      </c>
      <c r="G293" s="15" t="s">
        <v>222</v>
      </c>
      <c r="H293" s="19" t="s">
        <v>276</v>
      </c>
      <c r="I293" s="10">
        <f t="shared" si="8"/>
        <v>19</v>
      </c>
      <c r="J293" s="11">
        <f t="shared" si="9"/>
        <v>10275.199999999999</v>
      </c>
    </row>
    <row r="294" spans="2:10" s="5" customFormat="1" x14ac:dyDescent="0.2">
      <c r="B294" s="15" t="s">
        <v>30</v>
      </c>
      <c r="C294" s="13">
        <v>884</v>
      </c>
      <c r="D294" s="18" t="s">
        <v>281</v>
      </c>
      <c r="E294" s="18" t="s">
        <v>46</v>
      </c>
      <c r="F294" s="17">
        <v>624</v>
      </c>
      <c r="G294" s="15" t="s">
        <v>163</v>
      </c>
      <c r="H294" s="19" t="s">
        <v>276</v>
      </c>
      <c r="I294" s="10">
        <f t="shared" si="8"/>
        <v>30</v>
      </c>
      <c r="J294" s="11">
        <f t="shared" si="9"/>
        <v>18720</v>
      </c>
    </row>
    <row r="295" spans="2:10" s="5" customFormat="1" x14ac:dyDescent="0.2">
      <c r="B295" s="15" t="s">
        <v>16</v>
      </c>
      <c r="C295" s="13">
        <v>891</v>
      </c>
      <c r="D295" s="18" t="s">
        <v>281</v>
      </c>
      <c r="E295" s="18" t="s">
        <v>46</v>
      </c>
      <c r="F295" s="17">
        <v>156</v>
      </c>
      <c r="G295" s="15" t="s">
        <v>163</v>
      </c>
      <c r="H295" s="19" t="s">
        <v>276</v>
      </c>
      <c r="I295" s="10">
        <f t="shared" si="8"/>
        <v>30</v>
      </c>
      <c r="J295" s="11">
        <f t="shared" si="9"/>
        <v>4680</v>
      </c>
    </row>
    <row r="296" spans="2:10" s="5" customFormat="1" x14ac:dyDescent="0.2">
      <c r="B296" s="15" t="s">
        <v>12</v>
      </c>
      <c r="C296" s="13">
        <v>75</v>
      </c>
      <c r="D296" s="18" t="s">
        <v>119</v>
      </c>
      <c r="E296" s="18" t="s">
        <v>282</v>
      </c>
      <c r="F296" s="17">
        <v>2700</v>
      </c>
      <c r="G296" s="15" t="s">
        <v>219</v>
      </c>
      <c r="H296" s="19" t="s">
        <v>276</v>
      </c>
      <c r="I296" s="10">
        <f t="shared" si="8"/>
        <v>18</v>
      </c>
      <c r="J296" s="11">
        <f t="shared" si="9"/>
        <v>48600</v>
      </c>
    </row>
    <row r="297" spans="2:10" s="5" customFormat="1" x14ac:dyDescent="0.2">
      <c r="B297" s="15" t="s">
        <v>79</v>
      </c>
      <c r="C297" s="13">
        <v>830</v>
      </c>
      <c r="D297" s="18" t="s">
        <v>283</v>
      </c>
      <c r="E297" s="18" t="s">
        <v>68</v>
      </c>
      <c r="F297" s="17">
        <v>392</v>
      </c>
      <c r="G297" s="15" t="s">
        <v>222</v>
      </c>
      <c r="H297" s="19" t="s">
        <v>276</v>
      </c>
      <c r="I297" s="10">
        <f t="shared" si="8"/>
        <v>19</v>
      </c>
      <c r="J297" s="11">
        <f t="shared" si="9"/>
        <v>7448</v>
      </c>
    </row>
    <row r="298" spans="2:10" s="5" customFormat="1" x14ac:dyDescent="0.2">
      <c r="B298" s="15" t="s">
        <v>72</v>
      </c>
      <c r="C298" s="13">
        <v>13301</v>
      </c>
      <c r="D298" s="18" t="s">
        <v>169</v>
      </c>
      <c r="E298" s="18" t="s">
        <v>93</v>
      </c>
      <c r="F298" s="17">
        <v>345</v>
      </c>
      <c r="G298" s="15" t="s">
        <v>225</v>
      </c>
      <c r="H298" s="19" t="s">
        <v>276</v>
      </c>
      <c r="I298" s="10">
        <f t="shared" si="8"/>
        <v>-1</v>
      </c>
      <c r="J298" s="11">
        <f t="shared" si="9"/>
        <v>-345</v>
      </c>
    </row>
    <row r="299" spans="2:10" s="5" customFormat="1" x14ac:dyDescent="0.2">
      <c r="B299" s="15" t="s">
        <v>16</v>
      </c>
      <c r="C299" s="13">
        <v>653</v>
      </c>
      <c r="D299" s="18" t="s">
        <v>101</v>
      </c>
      <c r="E299" s="18" t="s">
        <v>123</v>
      </c>
      <c r="F299" s="17">
        <v>2824.55</v>
      </c>
      <c r="G299" s="15" t="s">
        <v>225</v>
      </c>
      <c r="H299" s="19" t="s">
        <v>276</v>
      </c>
      <c r="I299" s="10">
        <f t="shared" si="8"/>
        <v>-1</v>
      </c>
      <c r="J299" s="11">
        <f t="shared" si="9"/>
        <v>-2824.55</v>
      </c>
    </row>
    <row r="300" spans="2:10" s="5" customFormat="1" x14ac:dyDescent="0.2">
      <c r="B300" s="15" t="s">
        <v>72</v>
      </c>
      <c r="C300" s="13">
        <v>408680</v>
      </c>
      <c r="D300" s="18" t="s">
        <v>224</v>
      </c>
      <c r="E300" s="18" t="s">
        <v>32</v>
      </c>
      <c r="F300" s="17">
        <v>200</v>
      </c>
      <c r="G300" s="15" t="s">
        <v>225</v>
      </c>
      <c r="H300" s="19" t="s">
        <v>276</v>
      </c>
      <c r="I300" s="10">
        <f t="shared" si="8"/>
        <v>-1</v>
      </c>
      <c r="J300" s="11">
        <f t="shared" si="9"/>
        <v>-200</v>
      </c>
    </row>
    <row r="301" spans="2:10" s="5" customFormat="1" x14ac:dyDescent="0.2">
      <c r="B301" s="15" t="s">
        <v>16</v>
      </c>
      <c r="C301" s="13">
        <v>657</v>
      </c>
      <c r="D301" s="18" t="s">
        <v>101</v>
      </c>
      <c r="E301" s="18" t="s">
        <v>123</v>
      </c>
      <c r="F301" s="17">
        <v>3186.38</v>
      </c>
      <c r="G301" s="15" t="s">
        <v>225</v>
      </c>
      <c r="H301" s="19" t="s">
        <v>276</v>
      </c>
      <c r="I301" s="10">
        <f t="shared" si="8"/>
        <v>-1</v>
      </c>
      <c r="J301" s="11">
        <f t="shared" si="9"/>
        <v>-3186.38</v>
      </c>
    </row>
    <row r="302" spans="2:10" s="5" customFormat="1" x14ac:dyDescent="0.2">
      <c r="B302" s="15" t="s">
        <v>16</v>
      </c>
      <c r="C302" s="13">
        <v>659</v>
      </c>
      <c r="D302" s="18" t="s">
        <v>101</v>
      </c>
      <c r="E302" s="18" t="s">
        <v>123</v>
      </c>
      <c r="F302" s="17">
        <v>557.70000000000005</v>
      </c>
      <c r="G302" s="15" t="s">
        <v>225</v>
      </c>
      <c r="H302" s="19" t="s">
        <v>276</v>
      </c>
      <c r="I302" s="10">
        <f t="shared" si="8"/>
        <v>-1</v>
      </c>
      <c r="J302" s="11">
        <f t="shared" si="9"/>
        <v>-557.70000000000005</v>
      </c>
    </row>
    <row r="303" spans="2:10" s="5" customFormat="1" x14ac:dyDescent="0.2">
      <c r="B303" s="15" t="s">
        <v>16</v>
      </c>
      <c r="C303" s="13">
        <v>658</v>
      </c>
      <c r="D303" s="18" t="s">
        <v>101</v>
      </c>
      <c r="E303" s="18" t="s">
        <v>123</v>
      </c>
      <c r="F303" s="17">
        <v>27638.53</v>
      </c>
      <c r="G303" s="15" t="s">
        <v>225</v>
      </c>
      <c r="H303" s="19" t="s">
        <v>276</v>
      </c>
      <c r="I303" s="10">
        <f t="shared" si="8"/>
        <v>-1</v>
      </c>
      <c r="J303" s="11">
        <f t="shared" si="9"/>
        <v>-27638.53</v>
      </c>
    </row>
    <row r="304" spans="2:10" s="5" customFormat="1" x14ac:dyDescent="0.2">
      <c r="B304" s="15" t="s">
        <v>16</v>
      </c>
      <c r="C304" s="13">
        <v>656</v>
      </c>
      <c r="D304" s="18" t="s">
        <v>101</v>
      </c>
      <c r="E304" s="18" t="s">
        <v>123</v>
      </c>
      <c r="F304" s="17">
        <v>2474.39</v>
      </c>
      <c r="G304" s="15" t="s">
        <v>225</v>
      </c>
      <c r="H304" s="19" t="s">
        <v>276</v>
      </c>
      <c r="I304" s="10">
        <f t="shared" si="8"/>
        <v>-1</v>
      </c>
      <c r="J304" s="11">
        <f t="shared" si="9"/>
        <v>-2474.39</v>
      </c>
    </row>
    <row r="305" spans="2:10" s="5" customFormat="1" x14ac:dyDescent="0.2">
      <c r="B305" s="15" t="s">
        <v>16</v>
      </c>
      <c r="C305" s="13">
        <v>654</v>
      </c>
      <c r="D305" s="18" t="s">
        <v>101</v>
      </c>
      <c r="E305" s="18" t="s">
        <v>123</v>
      </c>
      <c r="F305" s="17">
        <v>5432.15</v>
      </c>
      <c r="G305" s="15" t="s">
        <v>225</v>
      </c>
      <c r="H305" s="19" t="s">
        <v>276</v>
      </c>
      <c r="I305" s="10">
        <f t="shared" si="8"/>
        <v>-1</v>
      </c>
      <c r="J305" s="11">
        <f t="shared" si="9"/>
        <v>-5432.15</v>
      </c>
    </row>
    <row r="306" spans="2:10" s="5" customFormat="1" x14ac:dyDescent="0.2">
      <c r="B306" s="15" t="s">
        <v>72</v>
      </c>
      <c r="C306" s="13">
        <v>13300</v>
      </c>
      <c r="D306" s="18" t="s">
        <v>169</v>
      </c>
      <c r="E306" s="18" t="s">
        <v>93</v>
      </c>
      <c r="F306" s="17">
        <v>340</v>
      </c>
      <c r="G306" s="15" t="s">
        <v>225</v>
      </c>
      <c r="H306" s="19" t="s">
        <v>276</v>
      </c>
      <c r="I306" s="10">
        <f t="shared" si="8"/>
        <v>-1</v>
      </c>
      <c r="J306" s="11">
        <f t="shared" si="9"/>
        <v>-340</v>
      </c>
    </row>
    <row r="307" spans="2:10" s="5" customFormat="1" x14ac:dyDescent="0.2">
      <c r="B307" s="15" t="s">
        <v>77</v>
      </c>
      <c r="C307" s="13">
        <v>132</v>
      </c>
      <c r="D307" s="18" t="s">
        <v>59</v>
      </c>
      <c r="E307" s="18" t="s">
        <v>60</v>
      </c>
      <c r="F307" s="17">
        <v>5548.83</v>
      </c>
      <c r="G307" s="15" t="s">
        <v>77</v>
      </c>
      <c r="H307" s="19" t="s">
        <v>276</v>
      </c>
      <c r="I307" s="10">
        <f t="shared" si="8"/>
        <v>48</v>
      </c>
      <c r="J307" s="11">
        <f t="shared" si="9"/>
        <v>266343.83999999997</v>
      </c>
    </row>
    <row r="308" spans="2:10" s="5" customFormat="1" x14ac:dyDescent="0.2">
      <c r="B308" s="15" t="s">
        <v>27</v>
      </c>
      <c r="C308" s="13">
        <v>453</v>
      </c>
      <c r="D308" s="18" t="s">
        <v>144</v>
      </c>
      <c r="E308" s="18" t="s">
        <v>68</v>
      </c>
      <c r="F308" s="17">
        <v>13523.36</v>
      </c>
      <c r="G308" s="15" t="s">
        <v>207</v>
      </c>
      <c r="H308" s="19" t="s">
        <v>276</v>
      </c>
      <c r="I308" s="10">
        <f t="shared" si="8"/>
        <v>13</v>
      </c>
      <c r="J308" s="11">
        <f t="shared" si="9"/>
        <v>175803.68</v>
      </c>
    </row>
    <row r="309" spans="2:10" s="5" customFormat="1" x14ac:dyDescent="0.2">
      <c r="B309" s="15" t="s">
        <v>72</v>
      </c>
      <c r="C309" s="13">
        <v>13302</v>
      </c>
      <c r="D309" s="18" t="s">
        <v>169</v>
      </c>
      <c r="E309" s="18" t="s">
        <v>93</v>
      </c>
      <c r="F309" s="17">
        <v>455</v>
      </c>
      <c r="G309" s="15" t="s">
        <v>225</v>
      </c>
      <c r="H309" s="19" t="s">
        <v>276</v>
      </c>
      <c r="I309" s="10">
        <f t="shared" si="8"/>
        <v>-1</v>
      </c>
      <c r="J309" s="11">
        <f t="shared" si="9"/>
        <v>-455</v>
      </c>
    </row>
    <row r="310" spans="2:10" s="5" customFormat="1" x14ac:dyDescent="0.2">
      <c r="B310" s="15" t="s">
        <v>72</v>
      </c>
      <c r="C310" s="13">
        <v>13303</v>
      </c>
      <c r="D310" s="18" t="s">
        <v>169</v>
      </c>
      <c r="E310" s="18" t="s">
        <v>93</v>
      </c>
      <c r="F310" s="17">
        <v>455</v>
      </c>
      <c r="G310" s="15" t="s">
        <v>225</v>
      </c>
      <c r="H310" s="19" t="s">
        <v>276</v>
      </c>
      <c r="I310" s="10">
        <f t="shared" si="8"/>
        <v>-1</v>
      </c>
      <c r="J310" s="11">
        <f t="shared" si="9"/>
        <v>-455</v>
      </c>
    </row>
    <row r="311" spans="2:10" s="5" customFormat="1" x14ac:dyDescent="0.2">
      <c r="B311" s="15" t="s">
        <v>72</v>
      </c>
      <c r="C311" s="13">
        <v>13299</v>
      </c>
      <c r="D311" s="18" t="s">
        <v>169</v>
      </c>
      <c r="E311" s="18" t="s">
        <v>93</v>
      </c>
      <c r="F311" s="17">
        <v>845</v>
      </c>
      <c r="G311" s="15" t="s">
        <v>225</v>
      </c>
      <c r="H311" s="19" t="s">
        <v>276</v>
      </c>
      <c r="I311" s="10">
        <f t="shared" si="8"/>
        <v>-1</v>
      </c>
      <c r="J311" s="11">
        <f t="shared" si="9"/>
        <v>-845</v>
      </c>
    </row>
    <row r="312" spans="2:10" s="5" customFormat="1" x14ac:dyDescent="0.2">
      <c r="B312" s="15" t="s">
        <v>27</v>
      </c>
      <c r="C312" s="13">
        <v>5243</v>
      </c>
      <c r="D312" s="18" t="s">
        <v>284</v>
      </c>
      <c r="E312" s="18" t="s">
        <v>13</v>
      </c>
      <c r="F312" s="17">
        <v>900</v>
      </c>
      <c r="G312" s="15" t="s">
        <v>235</v>
      </c>
      <c r="H312" s="19" t="s">
        <v>276</v>
      </c>
      <c r="I312" s="10">
        <f t="shared" si="8"/>
        <v>14</v>
      </c>
      <c r="J312" s="11">
        <f t="shared" si="9"/>
        <v>12600</v>
      </c>
    </row>
    <row r="313" spans="2:10" s="5" customFormat="1" x14ac:dyDescent="0.2">
      <c r="B313" s="15" t="s">
        <v>79</v>
      </c>
      <c r="C313" s="13">
        <v>9468</v>
      </c>
      <c r="D313" s="18" t="s">
        <v>103</v>
      </c>
      <c r="E313" s="18" t="s">
        <v>174</v>
      </c>
      <c r="F313" s="17">
        <v>3700</v>
      </c>
      <c r="G313" s="15" t="s">
        <v>222</v>
      </c>
      <c r="H313" s="19" t="s">
        <v>276</v>
      </c>
      <c r="I313" s="10">
        <f t="shared" si="8"/>
        <v>19</v>
      </c>
      <c r="J313" s="11">
        <f t="shared" si="9"/>
        <v>70300</v>
      </c>
    </row>
    <row r="314" spans="2:10" s="5" customFormat="1" x14ac:dyDescent="0.2">
      <c r="B314" s="15" t="s">
        <v>126</v>
      </c>
      <c r="C314" s="13">
        <v>351</v>
      </c>
      <c r="D314" s="18" t="s">
        <v>285</v>
      </c>
      <c r="E314" s="18" t="s">
        <v>13</v>
      </c>
      <c r="F314" s="17">
        <v>2320</v>
      </c>
      <c r="G314" s="15" t="s">
        <v>225</v>
      </c>
      <c r="H314" s="19" t="s">
        <v>276</v>
      </c>
      <c r="I314" s="10">
        <f t="shared" si="8"/>
        <v>-1</v>
      </c>
      <c r="J314" s="11">
        <f t="shared" si="9"/>
        <v>-2320</v>
      </c>
    </row>
    <row r="315" spans="2:10" s="5" customFormat="1" x14ac:dyDescent="0.2">
      <c r="B315" s="15" t="s">
        <v>122</v>
      </c>
      <c r="C315" s="13">
        <v>409470</v>
      </c>
      <c r="D315" s="18" t="s">
        <v>224</v>
      </c>
      <c r="E315" s="18" t="s">
        <v>32</v>
      </c>
      <c r="F315" s="17">
        <v>170</v>
      </c>
      <c r="G315" s="15" t="s">
        <v>225</v>
      </c>
      <c r="H315" s="19" t="s">
        <v>276</v>
      </c>
      <c r="I315" s="10">
        <f t="shared" si="8"/>
        <v>-1</v>
      </c>
      <c r="J315" s="11">
        <f t="shared" si="9"/>
        <v>-170</v>
      </c>
    </row>
    <row r="316" spans="2:10" s="5" customFormat="1" x14ac:dyDescent="0.2">
      <c r="B316" s="15" t="s">
        <v>132</v>
      </c>
      <c r="C316" s="13">
        <v>192</v>
      </c>
      <c r="D316" s="18" t="s">
        <v>173</v>
      </c>
      <c r="E316" s="18" t="s">
        <v>174</v>
      </c>
      <c r="F316" s="17">
        <v>4528.75</v>
      </c>
      <c r="G316" s="15" t="s">
        <v>286</v>
      </c>
      <c r="H316" s="19" t="s">
        <v>276</v>
      </c>
      <c r="I316" s="10">
        <f t="shared" si="8"/>
        <v>4</v>
      </c>
      <c r="J316" s="11">
        <f t="shared" si="9"/>
        <v>18115</v>
      </c>
    </row>
    <row r="317" spans="2:10" s="5" customFormat="1" x14ac:dyDescent="0.2">
      <c r="B317" s="15" t="s">
        <v>132</v>
      </c>
      <c r="C317" s="13">
        <v>5365</v>
      </c>
      <c r="D317" s="18" t="s">
        <v>284</v>
      </c>
      <c r="E317" s="18" t="s">
        <v>13</v>
      </c>
      <c r="F317" s="17">
        <v>900</v>
      </c>
      <c r="G317" s="15" t="s">
        <v>272</v>
      </c>
      <c r="H317" s="19" t="s">
        <v>276</v>
      </c>
      <c r="I317" s="10">
        <f t="shared" si="8"/>
        <v>5</v>
      </c>
      <c r="J317" s="11">
        <f t="shared" si="9"/>
        <v>4500</v>
      </c>
    </row>
    <row r="318" spans="2:10" s="5" customFormat="1" x14ac:dyDescent="0.2">
      <c r="B318" s="15" t="s">
        <v>139</v>
      </c>
      <c r="C318" s="13">
        <v>4323</v>
      </c>
      <c r="D318" s="18" t="s">
        <v>71</v>
      </c>
      <c r="E318" s="18" t="s">
        <v>54</v>
      </c>
      <c r="F318" s="17">
        <v>2271.36</v>
      </c>
      <c r="G318" s="15" t="s">
        <v>287</v>
      </c>
      <c r="H318" s="19" t="s">
        <v>276</v>
      </c>
      <c r="I318" s="10">
        <f t="shared" si="8"/>
        <v>3</v>
      </c>
      <c r="J318" s="11">
        <f t="shared" si="9"/>
        <v>6814.08</v>
      </c>
    </row>
    <row r="319" spans="2:10" s="5" customFormat="1" x14ac:dyDescent="0.2">
      <c r="B319" s="15" t="s">
        <v>122</v>
      </c>
      <c r="C319" s="13">
        <v>9791</v>
      </c>
      <c r="D319" s="18" t="s">
        <v>103</v>
      </c>
      <c r="E319" s="18" t="s">
        <v>46</v>
      </c>
      <c r="F319" s="17">
        <v>2330</v>
      </c>
      <c r="G319" s="15" t="s">
        <v>229</v>
      </c>
      <c r="H319" s="19" t="s">
        <v>276</v>
      </c>
      <c r="I319" s="10">
        <f t="shared" si="8"/>
        <v>12</v>
      </c>
      <c r="J319" s="11">
        <f t="shared" si="9"/>
        <v>27960</v>
      </c>
    </row>
    <row r="320" spans="2:10" s="5" customFormat="1" x14ac:dyDescent="0.2">
      <c r="B320" s="15" t="s">
        <v>163</v>
      </c>
      <c r="C320" s="13">
        <v>20</v>
      </c>
      <c r="D320" s="18" t="s">
        <v>288</v>
      </c>
      <c r="E320" s="18" t="s">
        <v>13</v>
      </c>
      <c r="F320" s="17">
        <v>2147.1999999999998</v>
      </c>
      <c r="G320" s="15" t="s">
        <v>225</v>
      </c>
      <c r="H320" s="19" t="s">
        <v>276</v>
      </c>
      <c r="I320" s="10">
        <f t="shared" si="8"/>
        <v>-1</v>
      </c>
      <c r="J320" s="11">
        <f t="shared" si="9"/>
        <v>-2147.1999999999998</v>
      </c>
    </row>
    <row r="321" spans="2:10" s="5" customFormat="1" x14ac:dyDescent="0.2">
      <c r="B321" s="15" t="s">
        <v>134</v>
      </c>
      <c r="C321" s="13">
        <v>123045</v>
      </c>
      <c r="D321" s="18" t="s">
        <v>289</v>
      </c>
      <c r="E321" s="18" t="s">
        <v>17</v>
      </c>
      <c r="F321" s="17">
        <v>730</v>
      </c>
      <c r="G321" s="15" t="s">
        <v>270</v>
      </c>
      <c r="H321" s="19" t="s">
        <v>276</v>
      </c>
      <c r="I321" s="10">
        <f t="shared" ref="I321:I384" si="10">IF(OR(G321=0,H321=0),0,H321-G321)</f>
        <v>6</v>
      </c>
      <c r="J321" s="11">
        <f t="shared" ref="J321:J384" si="11">F321*I321</f>
        <v>4380</v>
      </c>
    </row>
    <row r="322" spans="2:10" s="5" customFormat="1" x14ac:dyDescent="0.2">
      <c r="B322" s="15" t="s">
        <v>163</v>
      </c>
      <c r="C322" s="13">
        <v>28</v>
      </c>
      <c r="D322" s="18" t="s">
        <v>47</v>
      </c>
      <c r="E322" s="18" t="s">
        <v>48</v>
      </c>
      <c r="F322" s="17">
        <v>3535.06</v>
      </c>
      <c r="G322" s="15" t="s">
        <v>225</v>
      </c>
      <c r="H322" s="19" t="s">
        <v>276</v>
      </c>
      <c r="I322" s="10">
        <f t="shared" si="10"/>
        <v>-1</v>
      </c>
      <c r="J322" s="11">
        <f t="shared" si="11"/>
        <v>-3535.06</v>
      </c>
    </row>
    <row r="323" spans="2:10" s="5" customFormat="1" x14ac:dyDescent="0.2">
      <c r="B323" s="15" t="s">
        <v>161</v>
      </c>
      <c r="C323" s="13">
        <v>2175</v>
      </c>
      <c r="D323" s="18" t="s">
        <v>83</v>
      </c>
      <c r="E323" s="18" t="s">
        <v>280</v>
      </c>
      <c r="F323" s="17">
        <v>197.3</v>
      </c>
      <c r="G323" s="15" t="s">
        <v>225</v>
      </c>
      <c r="H323" s="19" t="s">
        <v>276</v>
      </c>
      <c r="I323" s="10">
        <f t="shared" si="10"/>
        <v>-1</v>
      </c>
      <c r="J323" s="11">
        <f t="shared" si="11"/>
        <v>-197.3</v>
      </c>
    </row>
    <row r="324" spans="2:10" s="5" customFormat="1" x14ac:dyDescent="0.2">
      <c r="B324" s="15" t="s">
        <v>121</v>
      </c>
      <c r="C324" s="13">
        <v>252023</v>
      </c>
      <c r="D324" s="18" t="s">
        <v>113</v>
      </c>
      <c r="E324" s="18" t="s">
        <v>114</v>
      </c>
      <c r="F324" s="17">
        <v>20.57</v>
      </c>
      <c r="G324" s="15" t="s">
        <v>121</v>
      </c>
      <c r="H324" s="19" t="s">
        <v>276</v>
      </c>
      <c r="I324" s="10">
        <f t="shared" si="10"/>
        <v>29</v>
      </c>
      <c r="J324" s="11">
        <f t="shared" si="11"/>
        <v>596.53</v>
      </c>
    </row>
    <row r="325" spans="2:10" s="5" customFormat="1" x14ac:dyDescent="0.2">
      <c r="B325" s="15" t="s">
        <v>121</v>
      </c>
      <c r="C325" s="13">
        <v>23592</v>
      </c>
      <c r="D325" s="18" t="s">
        <v>178</v>
      </c>
      <c r="E325" s="18" t="s">
        <v>179</v>
      </c>
      <c r="F325" s="17">
        <v>15058.95</v>
      </c>
      <c r="G325" s="15" t="s">
        <v>225</v>
      </c>
      <c r="H325" s="19" t="s">
        <v>276</v>
      </c>
      <c r="I325" s="10">
        <f t="shared" si="10"/>
        <v>-1</v>
      </c>
      <c r="J325" s="11">
        <f t="shared" si="11"/>
        <v>-15058.95</v>
      </c>
    </row>
    <row r="326" spans="2:10" s="5" customFormat="1" x14ac:dyDescent="0.2">
      <c r="B326" s="15" t="s">
        <v>121</v>
      </c>
      <c r="C326" s="13">
        <v>232830</v>
      </c>
      <c r="D326" s="18" t="s">
        <v>195</v>
      </c>
      <c r="E326" s="18" t="s">
        <v>38</v>
      </c>
      <c r="F326" s="17">
        <v>450</v>
      </c>
      <c r="G326" s="15" t="s">
        <v>225</v>
      </c>
      <c r="H326" s="19" t="s">
        <v>276</v>
      </c>
      <c r="I326" s="10">
        <f t="shared" si="10"/>
        <v>-1</v>
      </c>
      <c r="J326" s="11">
        <f t="shared" si="11"/>
        <v>-450</v>
      </c>
    </row>
    <row r="327" spans="2:10" s="5" customFormat="1" x14ac:dyDescent="0.2">
      <c r="B327" s="15" t="s">
        <v>121</v>
      </c>
      <c r="C327" s="13">
        <v>6328</v>
      </c>
      <c r="D327" s="18" t="s">
        <v>92</v>
      </c>
      <c r="E327" s="18" t="s">
        <v>93</v>
      </c>
      <c r="F327" s="17">
        <v>4263.84</v>
      </c>
      <c r="G327" s="15" t="s">
        <v>225</v>
      </c>
      <c r="H327" s="19" t="s">
        <v>276</v>
      </c>
      <c r="I327" s="10">
        <f t="shared" si="10"/>
        <v>-1</v>
      </c>
      <c r="J327" s="11">
        <f t="shared" si="11"/>
        <v>-4263.84</v>
      </c>
    </row>
    <row r="328" spans="2:10" s="5" customFormat="1" x14ac:dyDescent="0.2">
      <c r="B328" s="15" t="s">
        <v>121</v>
      </c>
      <c r="C328" s="13">
        <v>6322</v>
      </c>
      <c r="D328" s="18" t="s">
        <v>92</v>
      </c>
      <c r="E328" s="18" t="s">
        <v>93</v>
      </c>
      <c r="F328" s="17">
        <v>3304.29</v>
      </c>
      <c r="G328" s="15" t="s">
        <v>225</v>
      </c>
      <c r="H328" s="19" t="s">
        <v>276</v>
      </c>
      <c r="I328" s="10">
        <f t="shared" si="10"/>
        <v>-1</v>
      </c>
      <c r="J328" s="11">
        <f t="shared" si="11"/>
        <v>-3304.29</v>
      </c>
    </row>
    <row r="329" spans="2:10" s="5" customFormat="1" x14ac:dyDescent="0.2">
      <c r="B329" s="15" t="s">
        <v>121</v>
      </c>
      <c r="C329" s="13">
        <v>222023</v>
      </c>
      <c r="D329" s="18" t="s">
        <v>113</v>
      </c>
      <c r="E329" s="18" t="s">
        <v>280</v>
      </c>
      <c r="F329" s="17">
        <v>130.83000000000001</v>
      </c>
      <c r="G329" s="15" t="s">
        <v>121</v>
      </c>
      <c r="H329" s="19" t="s">
        <v>276</v>
      </c>
      <c r="I329" s="10">
        <f t="shared" si="10"/>
        <v>29</v>
      </c>
      <c r="J329" s="11">
        <f t="shared" si="11"/>
        <v>3794.07</v>
      </c>
    </row>
    <row r="330" spans="2:10" s="5" customFormat="1" x14ac:dyDescent="0.2">
      <c r="B330" s="15" t="s">
        <v>121</v>
      </c>
      <c r="C330" s="13">
        <v>442023</v>
      </c>
      <c r="D330" s="18" t="s">
        <v>194</v>
      </c>
      <c r="E330" s="18" t="s">
        <v>46</v>
      </c>
      <c r="F330" s="17">
        <v>596</v>
      </c>
      <c r="G330" s="15" t="s">
        <v>225</v>
      </c>
      <c r="H330" s="19" t="s">
        <v>276</v>
      </c>
      <c r="I330" s="10">
        <f t="shared" si="10"/>
        <v>-1</v>
      </c>
      <c r="J330" s="11">
        <f t="shared" si="11"/>
        <v>-596</v>
      </c>
    </row>
    <row r="331" spans="2:10" s="5" customFormat="1" x14ac:dyDescent="0.2">
      <c r="B331" s="15" t="s">
        <v>121</v>
      </c>
      <c r="C331" s="13">
        <v>26323</v>
      </c>
      <c r="D331" s="18" t="s">
        <v>176</v>
      </c>
      <c r="E331" s="18" t="s">
        <v>177</v>
      </c>
      <c r="F331" s="17">
        <v>681</v>
      </c>
      <c r="G331" s="15" t="s">
        <v>225</v>
      </c>
      <c r="H331" s="19" t="s">
        <v>276</v>
      </c>
      <c r="I331" s="10">
        <f t="shared" si="10"/>
        <v>-1</v>
      </c>
      <c r="J331" s="11">
        <f t="shared" si="11"/>
        <v>-681</v>
      </c>
    </row>
    <row r="332" spans="2:10" s="5" customFormat="1" x14ac:dyDescent="0.2">
      <c r="B332" s="15" t="s">
        <v>181</v>
      </c>
      <c r="C332" s="13">
        <v>119</v>
      </c>
      <c r="D332" s="18" t="s">
        <v>206</v>
      </c>
      <c r="E332" s="18" t="s">
        <v>54</v>
      </c>
      <c r="F332" s="17">
        <v>6412.8</v>
      </c>
      <c r="G332" s="15" t="s">
        <v>181</v>
      </c>
      <c r="H332" s="19" t="s">
        <v>276</v>
      </c>
      <c r="I332" s="10">
        <f t="shared" si="10"/>
        <v>27</v>
      </c>
      <c r="J332" s="11">
        <f t="shared" si="11"/>
        <v>173145.60000000001</v>
      </c>
    </row>
    <row r="333" spans="2:10" s="5" customFormat="1" x14ac:dyDescent="0.2">
      <c r="B333" s="15" t="s">
        <v>161</v>
      </c>
      <c r="C333" s="13">
        <v>5944</v>
      </c>
      <c r="D333" s="18" t="s">
        <v>290</v>
      </c>
      <c r="E333" s="18" t="s">
        <v>68</v>
      </c>
      <c r="F333" s="17">
        <v>400</v>
      </c>
      <c r="G333" s="15" t="s">
        <v>273</v>
      </c>
      <c r="H333" s="19" t="s">
        <v>276</v>
      </c>
      <c r="I333" s="10">
        <f t="shared" si="10"/>
        <v>2</v>
      </c>
      <c r="J333" s="11">
        <f t="shared" si="11"/>
        <v>800</v>
      </c>
    </row>
    <row r="334" spans="2:10" s="5" customFormat="1" x14ac:dyDescent="0.2">
      <c r="B334" s="15" t="s">
        <v>121</v>
      </c>
      <c r="C334" s="13">
        <v>99</v>
      </c>
      <c r="D334" s="18" t="s">
        <v>291</v>
      </c>
      <c r="E334" s="18" t="s">
        <v>68</v>
      </c>
      <c r="F334" s="17">
        <v>6764.5</v>
      </c>
      <c r="G334" s="15" t="s">
        <v>225</v>
      </c>
      <c r="H334" s="19" t="s">
        <v>276</v>
      </c>
      <c r="I334" s="10">
        <f t="shared" si="10"/>
        <v>-1</v>
      </c>
      <c r="J334" s="11">
        <f t="shared" si="11"/>
        <v>-6764.5</v>
      </c>
    </row>
    <row r="335" spans="2:10" s="5" customFormat="1" x14ac:dyDescent="0.2">
      <c r="B335" s="15" t="s">
        <v>121</v>
      </c>
      <c r="C335" s="13">
        <v>312023</v>
      </c>
      <c r="D335" s="18" t="s">
        <v>292</v>
      </c>
      <c r="E335" s="18" t="s">
        <v>13</v>
      </c>
      <c r="F335" s="17">
        <v>900</v>
      </c>
      <c r="G335" s="15" t="s">
        <v>225</v>
      </c>
      <c r="H335" s="19" t="s">
        <v>276</v>
      </c>
      <c r="I335" s="10">
        <f t="shared" si="10"/>
        <v>-1</v>
      </c>
      <c r="J335" s="11">
        <f t="shared" si="11"/>
        <v>-900</v>
      </c>
    </row>
    <row r="336" spans="2:10" s="5" customFormat="1" x14ac:dyDescent="0.2">
      <c r="B336" s="15" t="s">
        <v>121</v>
      </c>
      <c r="C336" s="13">
        <v>262023</v>
      </c>
      <c r="D336" s="18" t="s">
        <v>292</v>
      </c>
      <c r="E336" s="18" t="s">
        <v>13</v>
      </c>
      <c r="F336" s="17">
        <v>1200</v>
      </c>
      <c r="G336" s="15" t="s">
        <v>225</v>
      </c>
      <c r="H336" s="19" t="s">
        <v>276</v>
      </c>
      <c r="I336" s="10">
        <f t="shared" si="10"/>
        <v>-1</v>
      </c>
      <c r="J336" s="11">
        <f t="shared" si="11"/>
        <v>-1200</v>
      </c>
    </row>
    <row r="337" spans="2:10" s="5" customFormat="1" x14ac:dyDescent="0.2">
      <c r="B337" s="15" t="s">
        <v>185</v>
      </c>
      <c r="C337" s="13">
        <v>34</v>
      </c>
      <c r="D337" s="18" t="s">
        <v>293</v>
      </c>
      <c r="E337" s="18" t="s">
        <v>160</v>
      </c>
      <c r="F337" s="17">
        <v>2102.0700000000002</v>
      </c>
      <c r="G337" s="15" t="s">
        <v>185</v>
      </c>
      <c r="H337" s="19" t="s">
        <v>276</v>
      </c>
      <c r="I337" s="10">
        <f t="shared" si="10"/>
        <v>26</v>
      </c>
      <c r="J337" s="11">
        <f t="shared" si="11"/>
        <v>54653.820000000007</v>
      </c>
    </row>
    <row r="338" spans="2:10" s="5" customFormat="1" x14ac:dyDescent="0.2">
      <c r="B338" s="15" t="s">
        <v>185</v>
      </c>
      <c r="C338" s="13">
        <v>56</v>
      </c>
      <c r="D338" s="18" t="s">
        <v>107</v>
      </c>
      <c r="E338" s="18" t="s">
        <v>48</v>
      </c>
      <c r="F338" s="17">
        <v>4320.62</v>
      </c>
      <c r="G338" s="15" t="s">
        <v>294</v>
      </c>
      <c r="H338" s="19" t="s">
        <v>276</v>
      </c>
      <c r="I338" s="10">
        <f t="shared" si="10"/>
        <v>-4</v>
      </c>
      <c r="J338" s="11">
        <f t="shared" si="11"/>
        <v>-17282.48</v>
      </c>
    </row>
    <row r="339" spans="2:10" s="5" customFormat="1" x14ac:dyDescent="0.2">
      <c r="B339" s="15" t="s">
        <v>121</v>
      </c>
      <c r="C339" s="13">
        <v>137041</v>
      </c>
      <c r="D339" s="18" t="s">
        <v>57</v>
      </c>
      <c r="E339" s="18" t="s">
        <v>295</v>
      </c>
      <c r="F339" s="17">
        <v>745.02</v>
      </c>
      <c r="G339" s="15" t="s">
        <v>225</v>
      </c>
      <c r="H339" s="19" t="s">
        <v>276</v>
      </c>
      <c r="I339" s="10">
        <f t="shared" si="10"/>
        <v>-1</v>
      </c>
      <c r="J339" s="11">
        <f t="shared" si="11"/>
        <v>-745.02</v>
      </c>
    </row>
    <row r="340" spans="2:10" s="5" customFormat="1" x14ac:dyDescent="0.2">
      <c r="B340" s="15" t="s">
        <v>185</v>
      </c>
      <c r="C340" s="13">
        <v>27</v>
      </c>
      <c r="D340" s="18" t="s">
        <v>11</v>
      </c>
      <c r="E340" s="18" t="s">
        <v>13</v>
      </c>
      <c r="F340" s="17">
        <v>1822.3</v>
      </c>
      <c r="G340" s="15" t="s">
        <v>294</v>
      </c>
      <c r="H340" s="19" t="s">
        <v>276</v>
      </c>
      <c r="I340" s="10">
        <f t="shared" si="10"/>
        <v>-4</v>
      </c>
      <c r="J340" s="11">
        <f t="shared" si="11"/>
        <v>-7289.2</v>
      </c>
    </row>
    <row r="341" spans="2:10" s="5" customFormat="1" x14ac:dyDescent="0.2">
      <c r="B341" s="15" t="s">
        <v>121</v>
      </c>
      <c r="C341" s="13">
        <v>136941</v>
      </c>
      <c r="D341" s="18" t="s">
        <v>57</v>
      </c>
      <c r="E341" s="18" t="s">
        <v>46</v>
      </c>
      <c r="F341" s="17">
        <v>481.24</v>
      </c>
      <c r="G341" s="15" t="s">
        <v>225</v>
      </c>
      <c r="H341" s="19" t="s">
        <v>276</v>
      </c>
      <c r="I341" s="10">
        <f t="shared" si="10"/>
        <v>-1</v>
      </c>
      <c r="J341" s="11">
        <f t="shared" si="11"/>
        <v>-481.24</v>
      </c>
    </row>
    <row r="342" spans="2:10" s="5" customFormat="1" x14ac:dyDescent="0.2">
      <c r="B342" s="15" t="s">
        <v>185</v>
      </c>
      <c r="C342" s="13">
        <v>49</v>
      </c>
      <c r="D342" s="18" t="s">
        <v>159</v>
      </c>
      <c r="E342" s="18" t="s">
        <v>160</v>
      </c>
      <c r="F342" s="17">
        <v>1618.67</v>
      </c>
      <c r="G342" s="15" t="s">
        <v>185</v>
      </c>
      <c r="H342" s="19" t="s">
        <v>276</v>
      </c>
      <c r="I342" s="10">
        <f t="shared" si="10"/>
        <v>26</v>
      </c>
      <c r="J342" s="11">
        <f t="shared" si="11"/>
        <v>42085.42</v>
      </c>
    </row>
    <row r="343" spans="2:10" s="5" customFormat="1" x14ac:dyDescent="0.2">
      <c r="B343" s="15" t="s">
        <v>121</v>
      </c>
      <c r="C343" s="13">
        <v>1344</v>
      </c>
      <c r="D343" s="18" t="s">
        <v>45</v>
      </c>
      <c r="E343" s="18" t="s">
        <v>33</v>
      </c>
      <c r="F343" s="17">
        <v>72.19</v>
      </c>
      <c r="G343" s="15" t="s">
        <v>121</v>
      </c>
      <c r="H343" s="19" t="s">
        <v>276</v>
      </c>
      <c r="I343" s="10">
        <f t="shared" si="10"/>
        <v>29</v>
      </c>
      <c r="J343" s="11">
        <f t="shared" si="11"/>
        <v>2093.5099999999998</v>
      </c>
    </row>
    <row r="344" spans="2:10" s="5" customFormat="1" x14ac:dyDescent="0.2">
      <c r="B344" s="15" t="s">
        <v>121</v>
      </c>
      <c r="C344" s="13">
        <v>67</v>
      </c>
      <c r="D344" s="18" t="s">
        <v>88</v>
      </c>
      <c r="E344" s="18" t="s">
        <v>90</v>
      </c>
      <c r="F344" s="17">
        <v>796</v>
      </c>
      <c r="G344" s="15" t="s">
        <v>225</v>
      </c>
      <c r="H344" s="19" t="s">
        <v>276</v>
      </c>
      <c r="I344" s="10">
        <f t="shared" si="10"/>
        <v>-1</v>
      </c>
      <c r="J344" s="11">
        <f t="shared" si="11"/>
        <v>-796</v>
      </c>
    </row>
    <row r="345" spans="2:10" s="5" customFormat="1" x14ac:dyDescent="0.2">
      <c r="B345" s="15" t="s">
        <v>121</v>
      </c>
      <c r="C345" s="13">
        <v>266</v>
      </c>
      <c r="D345" s="18" t="s">
        <v>186</v>
      </c>
      <c r="E345" s="18" t="s">
        <v>187</v>
      </c>
      <c r="F345" s="17">
        <v>9599.7099999999991</v>
      </c>
      <c r="G345" s="15" t="s">
        <v>225</v>
      </c>
      <c r="H345" s="19" t="s">
        <v>276</v>
      </c>
      <c r="I345" s="10">
        <f t="shared" si="10"/>
        <v>-1</v>
      </c>
      <c r="J345" s="11">
        <f t="shared" si="11"/>
        <v>-9599.7099999999991</v>
      </c>
    </row>
    <row r="346" spans="2:10" s="5" customFormat="1" x14ac:dyDescent="0.2">
      <c r="B346" s="15" t="s">
        <v>121</v>
      </c>
      <c r="C346" s="13">
        <v>66</v>
      </c>
      <c r="D346" s="18" t="s">
        <v>88</v>
      </c>
      <c r="E346" s="18" t="s">
        <v>90</v>
      </c>
      <c r="F346" s="17">
        <v>1791</v>
      </c>
      <c r="G346" s="15" t="s">
        <v>225</v>
      </c>
      <c r="H346" s="19" t="s">
        <v>276</v>
      </c>
      <c r="I346" s="10">
        <f t="shared" si="10"/>
        <v>-1</v>
      </c>
      <c r="J346" s="11">
        <f t="shared" si="11"/>
        <v>-1791</v>
      </c>
    </row>
    <row r="347" spans="2:10" s="5" customFormat="1" x14ac:dyDescent="0.2">
      <c r="B347" s="15" t="s">
        <v>121</v>
      </c>
      <c r="C347" s="13">
        <v>22296</v>
      </c>
      <c r="D347" s="18" t="s">
        <v>183</v>
      </c>
      <c r="E347" s="18" t="s">
        <v>123</v>
      </c>
      <c r="F347" s="17">
        <v>4528.75</v>
      </c>
      <c r="G347" s="15" t="s">
        <v>225</v>
      </c>
      <c r="H347" s="19" t="s">
        <v>276</v>
      </c>
      <c r="I347" s="10">
        <f t="shared" si="10"/>
        <v>-1</v>
      </c>
      <c r="J347" s="11">
        <f t="shared" si="11"/>
        <v>-4528.75</v>
      </c>
    </row>
    <row r="348" spans="2:10" s="5" customFormat="1" x14ac:dyDescent="0.2">
      <c r="B348" s="15" t="s">
        <v>121</v>
      </c>
      <c r="C348" s="13">
        <v>22290</v>
      </c>
      <c r="D348" s="18" t="s">
        <v>183</v>
      </c>
      <c r="E348" s="18" t="s">
        <v>123</v>
      </c>
      <c r="F348" s="17">
        <v>180.42</v>
      </c>
      <c r="G348" s="15" t="s">
        <v>225</v>
      </c>
      <c r="H348" s="19" t="s">
        <v>276</v>
      </c>
      <c r="I348" s="10">
        <f t="shared" si="10"/>
        <v>-1</v>
      </c>
      <c r="J348" s="11">
        <f t="shared" si="11"/>
        <v>-180.42</v>
      </c>
    </row>
    <row r="349" spans="2:10" s="5" customFormat="1" x14ac:dyDescent="0.2">
      <c r="B349" s="15" t="s">
        <v>121</v>
      </c>
      <c r="C349" s="13">
        <v>300981</v>
      </c>
      <c r="D349" s="18" t="s">
        <v>50</v>
      </c>
      <c r="E349" s="18" t="s">
        <v>33</v>
      </c>
      <c r="F349" s="17">
        <v>314.52999999999997</v>
      </c>
      <c r="G349" s="15" t="s">
        <v>225</v>
      </c>
      <c r="H349" s="19" t="s">
        <v>276</v>
      </c>
      <c r="I349" s="10">
        <f t="shared" si="10"/>
        <v>-1</v>
      </c>
      <c r="J349" s="11">
        <f t="shared" si="11"/>
        <v>-314.52999999999997</v>
      </c>
    </row>
    <row r="350" spans="2:10" s="5" customFormat="1" x14ac:dyDescent="0.2">
      <c r="B350" s="15" t="s">
        <v>121</v>
      </c>
      <c r="C350" s="13">
        <v>3854</v>
      </c>
      <c r="D350" s="18" t="s">
        <v>43</v>
      </c>
      <c r="E350" s="18" t="s">
        <v>44</v>
      </c>
      <c r="F350" s="17">
        <v>26.62</v>
      </c>
      <c r="G350" s="15" t="s">
        <v>225</v>
      </c>
      <c r="H350" s="19" t="s">
        <v>276</v>
      </c>
      <c r="I350" s="10">
        <f t="shared" si="10"/>
        <v>-1</v>
      </c>
      <c r="J350" s="11">
        <f t="shared" si="11"/>
        <v>-26.62</v>
      </c>
    </row>
    <row r="351" spans="2:10" s="5" customFormat="1" x14ac:dyDescent="0.2">
      <c r="B351" s="15" t="s">
        <v>121</v>
      </c>
      <c r="C351" s="13">
        <v>3067</v>
      </c>
      <c r="D351" s="18" t="s">
        <v>200</v>
      </c>
      <c r="E351" s="18" t="s">
        <v>201</v>
      </c>
      <c r="F351" s="17">
        <v>57232.800000000003</v>
      </c>
      <c r="G351" s="15" t="s">
        <v>225</v>
      </c>
      <c r="H351" s="19" t="s">
        <v>276</v>
      </c>
      <c r="I351" s="10">
        <f t="shared" si="10"/>
        <v>-1</v>
      </c>
      <c r="J351" s="11">
        <f t="shared" si="11"/>
        <v>-57232.800000000003</v>
      </c>
    </row>
    <row r="352" spans="2:10" s="5" customFormat="1" x14ac:dyDescent="0.2">
      <c r="B352" s="15" t="s">
        <v>217</v>
      </c>
      <c r="C352" s="13">
        <v>27623</v>
      </c>
      <c r="D352" s="18" t="s">
        <v>176</v>
      </c>
      <c r="E352" s="18" t="s">
        <v>68</v>
      </c>
      <c r="F352" s="17">
        <v>1100</v>
      </c>
      <c r="G352" s="15" t="s">
        <v>217</v>
      </c>
      <c r="H352" s="19" t="s">
        <v>276</v>
      </c>
      <c r="I352" s="10">
        <f t="shared" si="10"/>
        <v>21</v>
      </c>
      <c r="J352" s="11">
        <f t="shared" si="11"/>
        <v>23100</v>
      </c>
    </row>
    <row r="353" spans="2:10" s="5" customFormat="1" x14ac:dyDescent="0.2">
      <c r="B353" s="15" t="s">
        <v>121</v>
      </c>
      <c r="C353" s="13">
        <v>1399</v>
      </c>
      <c r="D353" s="18" t="s">
        <v>63</v>
      </c>
      <c r="E353" s="18" t="s">
        <v>62</v>
      </c>
      <c r="F353" s="17">
        <v>5956</v>
      </c>
      <c r="G353" s="15" t="s">
        <v>225</v>
      </c>
      <c r="H353" s="19" t="s">
        <v>276</v>
      </c>
      <c r="I353" s="10">
        <f t="shared" si="10"/>
        <v>-1</v>
      </c>
      <c r="J353" s="11">
        <f t="shared" si="11"/>
        <v>-5956</v>
      </c>
    </row>
    <row r="354" spans="2:10" s="5" customFormat="1" x14ac:dyDescent="0.2">
      <c r="B354" s="15" t="s">
        <v>121</v>
      </c>
      <c r="C354" s="13">
        <v>1398</v>
      </c>
      <c r="D354" s="18" t="s">
        <v>63</v>
      </c>
      <c r="E354" s="18" t="s">
        <v>62</v>
      </c>
      <c r="F354" s="17">
        <v>7659.63</v>
      </c>
      <c r="G354" s="15" t="s">
        <v>225</v>
      </c>
      <c r="H354" s="19" t="s">
        <v>276</v>
      </c>
      <c r="I354" s="10">
        <f t="shared" si="10"/>
        <v>-1</v>
      </c>
      <c r="J354" s="11">
        <f t="shared" si="11"/>
        <v>-7659.63</v>
      </c>
    </row>
    <row r="355" spans="2:10" s="5" customFormat="1" x14ac:dyDescent="0.2">
      <c r="B355" s="15" t="s">
        <v>121</v>
      </c>
      <c r="C355" s="13">
        <v>1397</v>
      </c>
      <c r="D355" s="18" t="s">
        <v>63</v>
      </c>
      <c r="E355" s="18" t="s">
        <v>62</v>
      </c>
      <c r="F355" s="17">
        <v>11812.5</v>
      </c>
      <c r="G355" s="15" t="s">
        <v>225</v>
      </c>
      <c r="H355" s="19" t="s">
        <v>276</v>
      </c>
      <c r="I355" s="10">
        <f t="shared" si="10"/>
        <v>-1</v>
      </c>
      <c r="J355" s="11">
        <f t="shared" si="11"/>
        <v>-11812.5</v>
      </c>
    </row>
    <row r="356" spans="2:10" s="5" customFormat="1" x14ac:dyDescent="0.2">
      <c r="B356" s="15" t="s">
        <v>121</v>
      </c>
      <c r="C356" s="13">
        <v>1396</v>
      </c>
      <c r="D356" s="18" t="s">
        <v>63</v>
      </c>
      <c r="E356" s="18" t="s">
        <v>62</v>
      </c>
      <c r="F356" s="17">
        <v>8106.45</v>
      </c>
      <c r="G356" s="15" t="s">
        <v>225</v>
      </c>
      <c r="H356" s="19" t="s">
        <v>276</v>
      </c>
      <c r="I356" s="10">
        <f t="shared" si="10"/>
        <v>-1</v>
      </c>
      <c r="J356" s="11">
        <f t="shared" si="11"/>
        <v>-8106.45</v>
      </c>
    </row>
    <row r="357" spans="2:10" s="5" customFormat="1" x14ac:dyDescent="0.2">
      <c r="B357" s="15" t="s">
        <v>213</v>
      </c>
      <c r="C357" s="13">
        <v>126</v>
      </c>
      <c r="D357" s="18" t="s">
        <v>296</v>
      </c>
      <c r="E357" s="18" t="s">
        <v>68</v>
      </c>
      <c r="F357" s="17">
        <v>1205.2</v>
      </c>
      <c r="G357" s="15" t="s">
        <v>297</v>
      </c>
      <c r="H357" s="19" t="s">
        <v>276</v>
      </c>
      <c r="I357" s="10">
        <f t="shared" si="10"/>
        <v>-8</v>
      </c>
      <c r="J357" s="11">
        <f t="shared" si="11"/>
        <v>-9641.6</v>
      </c>
    </row>
    <row r="358" spans="2:10" s="5" customFormat="1" x14ac:dyDescent="0.2">
      <c r="B358" s="15" t="s">
        <v>121</v>
      </c>
      <c r="C358" s="13">
        <v>880</v>
      </c>
      <c r="D358" s="18" t="s">
        <v>105</v>
      </c>
      <c r="E358" s="18" t="s">
        <v>106</v>
      </c>
      <c r="F358" s="17">
        <v>205366.63</v>
      </c>
      <c r="G358" s="15" t="s">
        <v>225</v>
      </c>
      <c r="H358" s="19" t="s">
        <v>276</v>
      </c>
      <c r="I358" s="10">
        <f t="shared" si="10"/>
        <v>-1</v>
      </c>
      <c r="J358" s="11">
        <f t="shared" si="11"/>
        <v>-205366.63</v>
      </c>
    </row>
    <row r="359" spans="2:10" s="5" customFormat="1" x14ac:dyDescent="0.2">
      <c r="B359" s="15" t="s">
        <v>121</v>
      </c>
      <c r="C359" s="13">
        <v>562</v>
      </c>
      <c r="D359" s="18" t="s">
        <v>190</v>
      </c>
      <c r="E359" s="18" t="s">
        <v>68</v>
      </c>
      <c r="F359" s="17">
        <v>48710.92</v>
      </c>
      <c r="G359" s="15" t="s">
        <v>225</v>
      </c>
      <c r="H359" s="19" t="s">
        <v>276</v>
      </c>
      <c r="I359" s="10">
        <f t="shared" si="10"/>
        <v>-1</v>
      </c>
      <c r="J359" s="11">
        <f t="shared" si="11"/>
        <v>-48710.92</v>
      </c>
    </row>
    <row r="360" spans="2:10" s="5" customFormat="1" x14ac:dyDescent="0.2">
      <c r="B360" s="15" t="s">
        <v>121</v>
      </c>
      <c r="C360" s="13">
        <v>12234</v>
      </c>
      <c r="D360" s="18" t="s">
        <v>298</v>
      </c>
      <c r="E360" s="18" t="s">
        <v>17</v>
      </c>
      <c r="F360" s="17">
        <v>18360</v>
      </c>
      <c r="G360" s="15" t="s">
        <v>225</v>
      </c>
      <c r="H360" s="19" t="s">
        <v>276</v>
      </c>
      <c r="I360" s="10">
        <f t="shared" si="10"/>
        <v>-1</v>
      </c>
      <c r="J360" s="11">
        <f t="shared" si="11"/>
        <v>-18360</v>
      </c>
    </row>
    <row r="361" spans="2:10" s="5" customFormat="1" x14ac:dyDescent="0.2">
      <c r="B361" s="15" t="s">
        <v>121</v>
      </c>
      <c r="C361" s="13">
        <v>833</v>
      </c>
      <c r="D361" s="18" t="s">
        <v>61</v>
      </c>
      <c r="E361" s="18" t="s">
        <v>62</v>
      </c>
      <c r="F361" s="17">
        <v>6266.97</v>
      </c>
      <c r="G361" s="15" t="s">
        <v>225</v>
      </c>
      <c r="H361" s="19" t="s">
        <v>276</v>
      </c>
      <c r="I361" s="10">
        <f t="shared" si="10"/>
        <v>-1</v>
      </c>
      <c r="J361" s="11">
        <f t="shared" si="11"/>
        <v>-6266.97</v>
      </c>
    </row>
    <row r="362" spans="2:10" s="5" customFormat="1" x14ac:dyDescent="0.2">
      <c r="B362" s="15" t="s">
        <v>121</v>
      </c>
      <c r="C362" s="13">
        <v>834</v>
      </c>
      <c r="D362" s="18" t="s">
        <v>61</v>
      </c>
      <c r="E362" s="18" t="s">
        <v>62</v>
      </c>
      <c r="F362" s="17">
        <v>5722.2</v>
      </c>
      <c r="G362" s="15" t="s">
        <v>225</v>
      </c>
      <c r="H362" s="19" t="s">
        <v>276</v>
      </c>
      <c r="I362" s="10">
        <f t="shared" si="10"/>
        <v>-1</v>
      </c>
      <c r="J362" s="11">
        <f t="shared" si="11"/>
        <v>-5722.2</v>
      </c>
    </row>
    <row r="363" spans="2:10" s="5" customFormat="1" x14ac:dyDescent="0.2">
      <c r="B363" s="15" t="s">
        <v>121</v>
      </c>
      <c r="C363" s="13">
        <v>832</v>
      </c>
      <c r="D363" s="18" t="s">
        <v>61</v>
      </c>
      <c r="E363" s="18" t="s">
        <v>62</v>
      </c>
      <c r="F363" s="17">
        <v>4490.2</v>
      </c>
      <c r="G363" s="15" t="s">
        <v>225</v>
      </c>
      <c r="H363" s="19" t="s">
        <v>276</v>
      </c>
      <c r="I363" s="10">
        <f t="shared" si="10"/>
        <v>-1</v>
      </c>
      <c r="J363" s="11">
        <f t="shared" si="11"/>
        <v>-4490.2</v>
      </c>
    </row>
    <row r="364" spans="2:10" s="5" customFormat="1" x14ac:dyDescent="0.2">
      <c r="B364" s="15" t="s">
        <v>121</v>
      </c>
      <c r="C364" s="13">
        <v>835</v>
      </c>
      <c r="D364" s="18" t="s">
        <v>61</v>
      </c>
      <c r="E364" s="18" t="s">
        <v>62</v>
      </c>
      <c r="F364" s="17">
        <v>7875</v>
      </c>
      <c r="G364" s="15" t="s">
        <v>225</v>
      </c>
      <c r="H364" s="19" t="s">
        <v>276</v>
      </c>
      <c r="I364" s="10">
        <f t="shared" si="10"/>
        <v>-1</v>
      </c>
      <c r="J364" s="11">
        <f t="shared" si="11"/>
        <v>-7875</v>
      </c>
    </row>
    <row r="365" spans="2:10" s="5" customFormat="1" x14ac:dyDescent="0.2">
      <c r="B365" s="15" t="s">
        <v>121</v>
      </c>
      <c r="C365" s="13">
        <v>799</v>
      </c>
      <c r="D365" s="18" t="s">
        <v>101</v>
      </c>
      <c r="E365" s="18" t="s">
        <v>102</v>
      </c>
      <c r="F365" s="17">
        <v>24808.45</v>
      </c>
      <c r="G365" s="15" t="s">
        <v>225</v>
      </c>
      <c r="H365" s="19" t="s">
        <v>276</v>
      </c>
      <c r="I365" s="10">
        <f t="shared" si="10"/>
        <v>-1</v>
      </c>
      <c r="J365" s="11">
        <f t="shared" si="11"/>
        <v>-24808.45</v>
      </c>
    </row>
    <row r="366" spans="2:10" s="5" customFormat="1" x14ac:dyDescent="0.2">
      <c r="B366" s="15" t="s">
        <v>121</v>
      </c>
      <c r="C366" s="13">
        <v>11569</v>
      </c>
      <c r="D366" s="18" t="s">
        <v>152</v>
      </c>
      <c r="E366" s="18" t="s">
        <v>17</v>
      </c>
      <c r="F366" s="17">
        <v>1354.38</v>
      </c>
      <c r="G366" s="15" t="s">
        <v>121</v>
      </c>
      <c r="H366" s="19" t="s">
        <v>276</v>
      </c>
      <c r="I366" s="10">
        <f t="shared" si="10"/>
        <v>29</v>
      </c>
      <c r="J366" s="11">
        <f t="shared" si="11"/>
        <v>39277.020000000004</v>
      </c>
    </row>
    <row r="367" spans="2:10" s="5" customFormat="1" x14ac:dyDescent="0.2">
      <c r="B367" s="15" t="s">
        <v>181</v>
      </c>
      <c r="C367" s="13">
        <v>802023</v>
      </c>
      <c r="D367" s="18" t="s">
        <v>299</v>
      </c>
      <c r="E367" s="18" t="s">
        <v>13</v>
      </c>
      <c r="F367" s="17">
        <v>2160</v>
      </c>
      <c r="G367" s="15" t="s">
        <v>225</v>
      </c>
      <c r="H367" s="19" t="s">
        <v>276</v>
      </c>
      <c r="I367" s="10">
        <f t="shared" si="10"/>
        <v>-1</v>
      </c>
      <c r="J367" s="11">
        <f t="shared" si="11"/>
        <v>-2160</v>
      </c>
    </row>
    <row r="368" spans="2:10" s="5" customFormat="1" x14ac:dyDescent="0.2">
      <c r="B368" s="15" t="s">
        <v>121</v>
      </c>
      <c r="C368" s="13">
        <v>236</v>
      </c>
      <c r="D368" s="18" t="s">
        <v>196</v>
      </c>
      <c r="E368" s="18" t="s">
        <v>171</v>
      </c>
      <c r="F368" s="17">
        <v>5850.05</v>
      </c>
      <c r="G368" s="15" t="s">
        <v>225</v>
      </c>
      <c r="H368" s="19" t="s">
        <v>276</v>
      </c>
      <c r="I368" s="10">
        <f t="shared" si="10"/>
        <v>-1</v>
      </c>
      <c r="J368" s="11">
        <f t="shared" si="11"/>
        <v>-5850.05</v>
      </c>
    </row>
    <row r="369" spans="2:10" s="5" customFormat="1" x14ac:dyDescent="0.2">
      <c r="B369" s="15" t="s">
        <v>184</v>
      </c>
      <c r="C369" s="13">
        <v>31857</v>
      </c>
      <c r="D369" s="18" t="s">
        <v>65</v>
      </c>
      <c r="E369" s="18" t="s">
        <v>66</v>
      </c>
      <c r="F369" s="17">
        <v>142.69999999999999</v>
      </c>
      <c r="G369" s="15" t="s">
        <v>225</v>
      </c>
      <c r="H369" s="19" t="s">
        <v>276</v>
      </c>
      <c r="I369" s="10">
        <f t="shared" si="10"/>
        <v>-1</v>
      </c>
      <c r="J369" s="11">
        <f t="shared" si="11"/>
        <v>-142.69999999999999</v>
      </c>
    </row>
    <row r="370" spans="2:10" s="5" customFormat="1" x14ac:dyDescent="0.2">
      <c r="B370" s="15" t="s">
        <v>121</v>
      </c>
      <c r="C370" s="13">
        <v>2976</v>
      </c>
      <c r="D370" s="18" t="s">
        <v>94</v>
      </c>
      <c r="E370" s="18" t="s">
        <v>68</v>
      </c>
      <c r="F370" s="17">
        <v>100767.21</v>
      </c>
      <c r="G370" s="15" t="s">
        <v>225</v>
      </c>
      <c r="H370" s="19" t="s">
        <v>276</v>
      </c>
      <c r="I370" s="10">
        <f t="shared" si="10"/>
        <v>-1</v>
      </c>
      <c r="J370" s="11">
        <f t="shared" si="11"/>
        <v>-100767.21</v>
      </c>
    </row>
    <row r="371" spans="2:10" s="5" customFormat="1" x14ac:dyDescent="0.2">
      <c r="B371" s="15" t="s">
        <v>125</v>
      </c>
      <c r="C371" s="13">
        <v>60</v>
      </c>
      <c r="D371" s="18" t="s">
        <v>204</v>
      </c>
      <c r="E371" s="18" t="s">
        <v>205</v>
      </c>
      <c r="F371" s="17">
        <v>801.6</v>
      </c>
      <c r="G371" s="15" t="s">
        <v>125</v>
      </c>
      <c r="H371" s="19" t="s">
        <v>276</v>
      </c>
      <c r="I371" s="10">
        <f t="shared" si="10"/>
        <v>16</v>
      </c>
      <c r="J371" s="11">
        <f t="shared" si="11"/>
        <v>12825.6</v>
      </c>
    </row>
    <row r="372" spans="2:10" s="5" customFormat="1" x14ac:dyDescent="0.2">
      <c r="B372" s="15" t="s">
        <v>132</v>
      </c>
      <c r="C372" s="13">
        <v>66</v>
      </c>
      <c r="D372" s="18" t="s">
        <v>75</v>
      </c>
      <c r="E372" s="18" t="s">
        <v>54</v>
      </c>
      <c r="F372" s="17">
        <v>697.5</v>
      </c>
      <c r="G372" s="15" t="s">
        <v>286</v>
      </c>
      <c r="H372" s="19" t="s">
        <v>276</v>
      </c>
      <c r="I372" s="10">
        <f t="shared" si="10"/>
        <v>4</v>
      </c>
      <c r="J372" s="11">
        <f t="shared" si="11"/>
        <v>2790</v>
      </c>
    </row>
    <row r="373" spans="2:10" s="5" customFormat="1" x14ac:dyDescent="0.2">
      <c r="B373" s="15" t="s">
        <v>175</v>
      </c>
      <c r="C373" s="13">
        <v>18</v>
      </c>
      <c r="D373" s="18" t="s">
        <v>300</v>
      </c>
      <c r="E373" s="18" t="s">
        <v>32</v>
      </c>
      <c r="F373" s="17">
        <v>53</v>
      </c>
      <c r="G373" s="15" t="s">
        <v>227</v>
      </c>
      <c r="H373" s="19" t="s">
        <v>225</v>
      </c>
      <c r="I373" s="10">
        <f t="shared" si="10"/>
        <v>33</v>
      </c>
      <c r="J373" s="11">
        <f t="shared" si="11"/>
        <v>1749</v>
      </c>
    </row>
    <row r="374" spans="2:10" s="5" customFormat="1" x14ac:dyDescent="0.2">
      <c r="B374" s="15" t="s">
        <v>163</v>
      </c>
      <c r="C374" s="13">
        <v>13523</v>
      </c>
      <c r="D374" s="18" t="s">
        <v>301</v>
      </c>
      <c r="E374" s="18" t="s">
        <v>171</v>
      </c>
      <c r="F374" s="17">
        <v>11500</v>
      </c>
      <c r="G374" s="15" t="s">
        <v>225</v>
      </c>
      <c r="H374" s="19" t="s">
        <v>225</v>
      </c>
      <c r="I374" s="10">
        <f t="shared" si="10"/>
        <v>0</v>
      </c>
      <c r="J374" s="11">
        <f t="shared" si="11"/>
        <v>0</v>
      </c>
    </row>
    <row r="375" spans="2:10" s="5" customFormat="1" x14ac:dyDescent="0.2">
      <c r="B375" s="15" t="s">
        <v>121</v>
      </c>
      <c r="C375" s="13">
        <v>20231</v>
      </c>
      <c r="D375" s="18" t="s">
        <v>302</v>
      </c>
      <c r="E375" s="18" t="s">
        <v>264</v>
      </c>
      <c r="F375" s="17">
        <v>2154.7199999999998</v>
      </c>
      <c r="G375" s="15" t="s">
        <v>121</v>
      </c>
      <c r="H375" s="19" t="s">
        <v>132</v>
      </c>
      <c r="I375" s="10">
        <f t="shared" si="10"/>
        <v>-6</v>
      </c>
      <c r="J375" s="11">
        <f t="shared" si="11"/>
        <v>-12928.32</v>
      </c>
    </row>
    <row r="376" spans="2:10" s="5" customFormat="1" x14ac:dyDescent="0.2">
      <c r="B376" s="15" t="s">
        <v>121</v>
      </c>
      <c r="C376" s="13">
        <v>27423</v>
      </c>
      <c r="D376" s="18" t="s">
        <v>176</v>
      </c>
      <c r="E376" s="18" t="s">
        <v>68</v>
      </c>
      <c r="F376" s="17">
        <v>1100</v>
      </c>
      <c r="G376" s="15" t="s">
        <v>121</v>
      </c>
      <c r="H376" s="19" t="s">
        <v>225</v>
      </c>
      <c r="I376" s="10">
        <f t="shared" si="10"/>
        <v>30</v>
      </c>
      <c r="J376" s="11">
        <f t="shared" si="11"/>
        <v>33000</v>
      </c>
    </row>
    <row r="377" spans="2:10" s="5" customFormat="1" x14ac:dyDescent="0.2">
      <c r="B377" s="15" t="s">
        <v>235</v>
      </c>
      <c r="C377" s="13">
        <v>572127</v>
      </c>
      <c r="D377" s="18" t="s">
        <v>15</v>
      </c>
      <c r="E377" s="18" t="s">
        <v>17</v>
      </c>
      <c r="F377" s="17">
        <v>1209.24</v>
      </c>
      <c r="G377" s="15" t="s">
        <v>225</v>
      </c>
      <c r="H377" s="19" t="s">
        <v>225</v>
      </c>
      <c r="I377" s="10">
        <f t="shared" si="10"/>
        <v>0</v>
      </c>
      <c r="J377" s="11">
        <f t="shared" si="11"/>
        <v>0</v>
      </c>
    </row>
    <row r="378" spans="2:10" s="5" customFormat="1" x14ac:dyDescent="0.2">
      <c r="B378" s="15" t="s">
        <v>235</v>
      </c>
      <c r="C378" s="13">
        <v>572056</v>
      </c>
      <c r="D378" s="18" t="s">
        <v>15</v>
      </c>
      <c r="E378" s="18" t="s">
        <v>17</v>
      </c>
      <c r="F378" s="17">
        <v>20182.080000000002</v>
      </c>
      <c r="G378" s="15" t="s">
        <v>225</v>
      </c>
      <c r="H378" s="19" t="s">
        <v>225</v>
      </c>
      <c r="I378" s="10">
        <f t="shared" si="10"/>
        <v>0</v>
      </c>
      <c r="J378" s="11">
        <f t="shared" si="11"/>
        <v>0</v>
      </c>
    </row>
    <row r="379" spans="2:10" s="5" customFormat="1" x14ac:dyDescent="0.2">
      <c r="B379" s="15" t="s">
        <v>235</v>
      </c>
      <c r="C379" s="13">
        <v>572057</v>
      </c>
      <c r="D379" s="18" t="s">
        <v>15</v>
      </c>
      <c r="E379" s="18" t="s">
        <v>17</v>
      </c>
      <c r="F379" s="17">
        <v>4961.41</v>
      </c>
      <c r="G379" s="15" t="s">
        <v>225</v>
      </c>
      <c r="H379" s="19" t="s">
        <v>225</v>
      </c>
      <c r="I379" s="10">
        <f t="shared" si="10"/>
        <v>0</v>
      </c>
      <c r="J379" s="11">
        <f t="shared" si="11"/>
        <v>0</v>
      </c>
    </row>
    <row r="380" spans="2:10" s="5" customFormat="1" x14ac:dyDescent="0.2">
      <c r="B380" s="15" t="s">
        <v>235</v>
      </c>
      <c r="C380" s="13">
        <v>572274</v>
      </c>
      <c r="D380" s="18" t="s">
        <v>15</v>
      </c>
      <c r="E380" s="18" t="s">
        <v>17</v>
      </c>
      <c r="F380" s="17">
        <v>237.57</v>
      </c>
      <c r="G380" s="15" t="s">
        <v>225</v>
      </c>
      <c r="H380" s="19" t="s">
        <v>225</v>
      </c>
      <c r="I380" s="10">
        <f t="shared" si="10"/>
        <v>0</v>
      </c>
      <c r="J380" s="11">
        <f t="shared" si="11"/>
        <v>0</v>
      </c>
    </row>
    <row r="381" spans="2:10" s="5" customFormat="1" x14ac:dyDescent="0.2">
      <c r="B381" s="15" t="s">
        <v>225</v>
      </c>
      <c r="C381" s="13">
        <v>29523</v>
      </c>
      <c r="D381" s="18" t="s">
        <v>303</v>
      </c>
      <c r="E381" s="18" t="s">
        <v>46</v>
      </c>
      <c r="F381" s="17">
        <v>22.95</v>
      </c>
      <c r="G381" s="15" t="s">
        <v>225</v>
      </c>
      <c r="H381" s="19" t="s">
        <v>225</v>
      </c>
      <c r="I381" s="10">
        <f t="shared" si="10"/>
        <v>0</v>
      </c>
      <c r="J381" s="11">
        <f t="shared" si="11"/>
        <v>0</v>
      </c>
    </row>
    <row r="382" spans="2:10" s="5" customFormat="1" x14ac:dyDescent="0.2">
      <c r="B382" s="15" t="s">
        <v>27</v>
      </c>
      <c r="C382" s="13">
        <v>63</v>
      </c>
      <c r="D382" s="18" t="s">
        <v>55</v>
      </c>
      <c r="E382" s="18" t="s">
        <v>305</v>
      </c>
      <c r="F382" s="17">
        <v>3788.15</v>
      </c>
      <c r="G382" s="15" t="s">
        <v>27</v>
      </c>
      <c r="H382" s="19" t="s">
        <v>304</v>
      </c>
      <c r="I382" s="10">
        <f t="shared" si="10"/>
        <v>46</v>
      </c>
      <c r="J382" s="11">
        <f t="shared" si="11"/>
        <v>174254.9</v>
      </c>
    </row>
    <row r="383" spans="2:10" s="5" customFormat="1" x14ac:dyDescent="0.2">
      <c r="B383" s="15" t="s">
        <v>163</v>
      </c>
      <c r="C383" s="13">
        <v>66</v>
      </c>
      <c r="D383" s="18" t="s">
        <v>55</v>
      </c>
      <c r="E383" s="18" t="s">
        <v>56</v>
      </c>
      <c r="F383" s="17">
        <v>1068.8</v>
      </c>
      <c r="G383" s="15" t="s">
        <v>225</v>
      </c>
      <c r="H383" s="19" t="s">
        <v>304</v>
      </c>
      <c r="I383" s="10">
        <f t="shared" si="10"/>
        <v>1</v>
      </c>
      <c r="J383" s="11">
        <f t="shared" si="11"/>
        <v>1068.8</v>
      </c>
    </row>
    <row r="384" spans="2:10" s="5" customFormat="1" x14ac:dyDescent="0.2">
      <c r="B384" s="15" t="s">
        <v>181</v>
      </c>
      <c r="C384" s="13">
        <v>70</v>
      </c>
      <c r="D384" s="18" t="s">
        <v>55</v>
      </c>
      <c r="E384" s="18" t="s">
        <v>266</v>
      </c>
      <c r="F384" s="17">
        <v>374.88</v>
      </c>
      <c r="G384" s="15" t="s">
        <v>181</v>
      </c>
      <c r="H384" s="19" t="s">
        <v>304</v>
      </c>
      <c r="I384" s="10">
        <f t="shared" si="10"/>
        <v>29</v>
      </c>
      <c r="J384" s="11">
        <f t="shared" si="11"/>
        <v>10871.52</v>
      </c>
    </row>
    <row r="385" spans="2:10" s="5" customFormat="1" x14ac:dyDescent="0.2">
      <c r="B385" s="15" t="s">
        <v>181</v>
      </c>
      <c r="C385" s="13">
        <v>69</v>
      </c>
      <c r="D385" s="18" t="s">
        <v>55</v>
      </c>
      <c r="E385" s="18" t="s">
        <v>266</v>
      </c>
      <c r="F385" s="17">
        <v>748.5</v>
      </c>
      <c r="G385" s="15" t="s">
        <v>181</v>
      </c>
      <c r="H385" s="19" t="s">
        <v>304</v>
      </c>
      <c r="I385" s="10">
        <f t="shared" ref="I385:I447" si="12">IF(OR(G385=0,H385=0),0,H385-G385)</f>
        <v>29</v>
      </c>
      <c r="J385" s="11">
        <f t="shared" ref="J385:J447" si="13">F385*I385</f>
        <v>21706.5</v>
      </c>
    </row>
    <row r="386" spans="2:10" s="5" customFormat="1" x14ac:dyDescent="0.2">
      <c r="B386" s="15" t="s">
        <v>213</v>
      </c>
      <c r="C386" s="13">
        <v>199343</v>
      </c>
      <c r="D386" s="18" t="s">
        <v>7</v>
      </c>
      <c r="E386" s="18" t="s">
        <v>9</v>
      </c>
      <c r="F386" s="17">
        <v>2687.94</v>
      </c>
      <c r="G386" s="15" t="s">
        <v>304</v>
      </c>
      <c r="H386" s="19" t="s">
        <v>304</v>
      </c>
      <c r="I386" s="10">
        <f t="shared" si="12"/>
        <v>0</v>
      </c>
      <c r="J386" s="11">
        <f t="shared" si="13"/>
        <v>0</v>
      </c>
    </row>
    <row r="387" spans="2:10" s="5" customFormat="1" x14ac:dyDescent="0.2">
      <c r="B387" s="15" t="s">
        <v>213</v>
      </c>
      <c r="C387" s="13">
        <v>199342</v>
      </c>
      <c r="D387" s="18" t="s">
        <v>7</v>
      </c>
      <c r="E387" s="18" t="s">
        <v>9</v>
      </c>
      <c r="F387" s="17">
        <v>1104.8800000000001</v>
      </c>
      <c r="G387" s="15" t="s">
        <v>304</v>
      </c>
      <c r="H387" s="19" t="s">
        <v>304</v>
      </c>
      <c r="I387" s="10">
        <f t="shared" si="12"/>
        <v>0</v>
      </c>
      <c r="J387" s="11">
        <f t="shared" si="13"/>
        <v>0</v>
      </c>
    </row>
    <row r="388" spans="2:10" s="5" customFormat="1" x14ac:dyDescent="0.2">
      <c r="B388" s="15" t="s">
        <v>213</v>
      </c>
      <c r="C388" s="13">
        <v>199341</v>
      </c>
      <c r="D388" s="18" t="s">
        <v>7</v>
      </c>
      <c r="E388" s="18" t="s">
        <v>9</v>
      </c>
      <c r="F388" s="17">
        <v>5765.95</v>
      </c>
      <c r="G388" s="15" t="s">
        <v>304</v>
      </c>
      <c r="H388" s="19" t="s">
        <v>304</v>
      </c>
      <c r="I388" s="10">
        <f t="shared" si="12"/>
        <v>0</v>
      </c>
      <c r="J388" s="11">
        <f t="shared" si="13"/>
        <v>0</v>
      </c>
    </row>
    <row r="389" spans="2:10" s="5" customFormat="1" x14ac:dyDescent="0.2">
      <c r="B389" s="15" t="s">
        <v>306</v>
      </c>
      <c r="C389" s="13">
        <v>210496</v>
      </c>
      <c r="D389" s="18" t="s">
        <v>7</v>
      </c>
      <c r="E389" s="18" t="s">
        <v>9</v>
      </c>
      <c r="F389" s="17">
        <v>3057.02</v>
      </c>
      <c r="G389" s="15" t="s">
        <v>304</v>
      </c>
      <c r="H389" s="19" t="s">
        <v>304</v>
      </c>
      <c r="I389" s="10">
        <f t="shared" si="12"/>
        <v>0</v>
      </c>
      <c r="J389" s="11">
        <f t="shared" si="13"/>
        <v>0</v>
      </c>
    </row>
    <row r="390" spans="2:10" s="5" customFormat="1" x14ac:dyDescent="0.2">
      <c r="B390" s="15" t="s">
        <v>306</v>
      </c>
      <c r="C390" s="13">
        <v>210495</v>
      </c>
      <c r="D390" s="18" t="s">
        <v>7</v>
      </c>
      <c r="E390" s="18" t="s">
        <v>9</v>
      </c>
      <c r="F390" s="17">
        <v>3057.02</v>
      </c>
      <c r="G390" s="15" t="s">
        <v>304</v>
      </c>
      <c r="H390" s="19" t="s">
        <v>304</v>
      </c>
      <c r="I390" s="10">
        <f t="shared" si="12"/>
        <v>0</v>
      </c>
      <c r="J390" s="11">
        <f t="shared" si="13"/>
        <v>0</v>
      </c>
    </row>
    <row r="391" spans="2:10" s="5" customFormat="1" x14ac:dyDescent="0.2">
      <c r="B391" s="15" t="s">
        <v>306</v>
      </c>
      <c r="C391" s="13">
        <v>210492</v>
      </c>
      <c r="D391" s="18" t="s">
        <v>7</v>
      </c>
      <c r="E391" s="18" t="s">
        <v>9</v>
      </c>
      <c r="F391" s="17">
        <v>3435.5</v>
      </c>
      <c r="G391" s="15" t="s">
        <v>304</v>
      </c>
      <c r="H391" s="19" t="s">
        <v>304</v>
      </c>
      <c r="I391" s="10">
        <f t="shared" si="12"/>
        <v>0</v>
      </c>
      <c r="J391" s="11">
        <f t="shared" si="13"/>
        <v>0</v>
      </c>
    </row>
    <row r="392" spans="2:10" s="5" customFormat="1" x14ac:dyDescent="0.2">
      <c r="B392" s="15" t="s">
        <v>306</v>
      </c>
      <c r="C392" s="13">
        <v>210493</v>
      </c>
      <c r="D392" s="18" t="s">
        <v>7</v>
      </c>
      <c r="E392" s="18" t="s">
        <v>9</v>
      </c>
      <c r="F392" s="17">
        <v>3435.5</v>
      </c>
      <c r="G392" s="15" t="s">
        <v>304</v>
      </c>
      <c r="H392" s="19" t="s">
        <v>304</v>
      </c>
      <c r="I392" s="10">
        <f t="shared" si="12"/>
        <v>0</v>
      </c>
      <c r="J392" s="11">
        <f t="shared" si="13"/>
        <v>0</v>
      </c>
    </row>
    <row r="393" spans="2:10" s="5" customFormat="1" x14ac:dyDescent="0.2">
      <c r="B393" s="15" t="s">
        <v>306</v>
      </c>
      <c r="C393" s="13">
        <v>210494</v>
      </c>
      <c r="D393" s="18" t="s">
        <v>7</v>
      </c>
      <c r="E393" s="18" t="s">
        <v>9</v>
      </c>
      <c r="F393" s="17">
        <v>3057.02</v>
      </c>
      <c r="G393" s="15" t="s">
        <v>304</v>
      </c>
      <c r="H393" s="19" t="s">
        <v>304</v>
      </c>
      <c r="I393" s="10">
        <f t="shared" si="12"/>
        <v>0</v>
      </c>
      <c r="J393" s="11">
        <f t="shared" si="13"/>
        <v>0</v>
      </c>
    </row>
    <row r="394" spans="2:10" s="5" customFormat="1" x14ac:dyDescent="0.2">
      <c r="B394" s="15" t="s">
        <v>306</v>
      </c>
      <c r="C394" s="13">
        <v>210491</v>
      </c>
      <c r="D394" s="18" t="s">
        <v>7</v>
      </c>
      <c r="E394" s="18" t="s">
        <v>9</v>
      </c>
      <c r="F394" s="17">
        <v>3435.5</v>
      </c>
      <c r="G394" s="15" t="s">
        <v>304</v>
      </c>
      <c r="H394" s="19" t="s">
        <v>304</v>
      </c>
      <c r="I394" s="10">
        <f t="shared" si="12"/>
        <v>0</v>
      </c>
      <c r="J394" s="11">
        <f t="shared" si="13"/>
        <v>0</v>
      </c>
    </row>
    <row r="395" spans="2:10" s="5" customFormat="1" x14ac:dyDescent="0.2">
      <c r="B395" s="15" t="s">
        <v>222</v>
      </c>
      <c r="C395" s="13">
        <v>210519</v>
      </c>
      <c r="D395" s="18" t="s">
        <v>7</v>
      </c>
      <c r="E395" s="18" t="s">
        <v>9</v>
      </c>
      <c r="F395" s="17">
        <v>3435.5</v>
      </c>
      <c r="G395" s="15" t="s">
        <v>304</v>
      </c>
      <c r="H395" s="19" t="s">
        <v>304</v>
      </c>
      <c r="I395" s="10">
        <f t="shared" si="12"/>
        <v>0</v>
      </c>
      <c r="J395" s="11">
        <f t="shared" si="13"/>
        <v>0</v>
      </c>
    </row>
    <row r="396" spans="2:10" s="5" customFormat="1" x14ac:dyDescent="0.2">
      <c r="B396" s="15" t="s">
        <v>27</v>
      </c>
      <c r="C396" s="13">
        <v>454</v>
      </c>
      <c r="D396" s="18" t="s">
        <v>307</v>
      </c>
      <c r="E396" s="8" t="s">
        <v>392</v>
      </c>
      <c r="F396" s="17">
        <v>50</v>
      </c>
      <c r="G396" s="15" t="s">
        <v>27</v>
      </c>
      <c r="H396" s="19" t="s">
        <v>308</v>
      </c>
      <c r="I396" s="10">
        <f t="shared" si="12"/>
        <v>49</v>
      </c>
      <c r="J396" s="11">
        <f t="shared" si="13"/>
        <v>2450</v>
      </c>
    </row>
    <row r="397" spans="2:10" s="5" customFormat="1" x14ac:dyDescent="0.2">
      <c r="B397" s="15" t="s">
        <v>225</v>
      </c>
      <c r="C397" s="13">
        <v>109</v>
      </c>
      <c r="D397" s="18" t="s">
        <v>209</v>
      </c>
      <c r="E397" s="18" t="s">
        <v>210</v>
      </c>
      <c r="F397" s="17">
        <v>4008</v>
      </c>
      <c r="G397" s="15" t="s">
        <v>225</v>
      </c>
      <c r="H397" s="19" t="s">
        <v>309</v>
      </c>
      <c r="I397" s="10">
        <f t="shared" si="12"/>
        <v>5</v>
      </c>
      <c r="J397" s="11">
        <f t="shared" si="13"/>
        <v>20040</v>
      </c>
    </row>
    <row r="398" spans="2:10" s="5" customFormat="1" x14ac:dyDescent="0.2">
      <c r="B398" s="15" t="s">
        <v>312</v>
      </c>
      <c r="C398" s="13">
        <v>13803</v>
      </c>
      <c r="D398" s="18" t="s">
        <v>313</v>
      </c>
      <c r="E398" s="18" t="s">
        <v>279</v>
      </c>
      <c r="F398" s="17">
        <v>1021.14</v>
      </c>
      <c r="G398" s="15" t="s">
        <v>312</v>
      </c>
      <c r="H398" s="19" t="s">
        <v>297</v>
      </c>
      <c r="I398" s="10">
        <f t="shared" si="12"/>
        <v>-22</v>
      </c>
      <c r="J398" s="11">
        <f t="shared" si="13"/>
        <v>-22465.079999999998</v>
      </c>
    </row>
    <row r="399" spans="2:10" s="5" customFormat="1" x14ac:dyDescent="0.2">
      <c r="B399" s="12">
        <v>45267</v>
      </c>
      <c r="C399" s="13">
        <v>0</v>
      </c>
      <c r="D399" s="8" t="s">
        <v>377</v>
      </c>
      <c r="E399" s="8" t="s">
        <v>382</v>
      </c>
      <c r="F399" s="17">
        <v>1057.27</v>
      </c>
      <c r="G399" s="12">
        <v>45267</v>
      </c>
      <c r="H399" s="19">
        <v>45267</v>
      </c>
      <c r="I399" s="10">
        <f t="shared" si="12"/>
        <v>0</v>
      </c>
      <c r="J399" s="11">
        <f t="shared" si="13"/>
        <v>0</v>
      </c>
    </row>
    <row r="400" spans="2:10" s="5" customFormat="1" x14ac:dyDescent="0.2">
      <c r="B400" s="12">
        <v>45271</v>
      </c>
      <c r="C400" s="13">
        <v>0</v>
      </c>
      <c r="D400" s="8" t="s">
        <v>377</v>
      </c>
      <c r="E400" s="8" t="s">
        <v>382</v>
      </c>
      <c r="F400" s="17">
        <v>1038.47</v>
      </c>
      <c r="G400" s="12">
        <v>45271</v>
      </c>
      <c r="H400" s="19">
        <v>45271</v>
      </c>
      <c r="I400" s="10">
        <f t="shared" si="12"/>
        <v>0</v>
      </c>
      <c r="J400" s="11">
        <f t="shared" si="13"/>
        <v>0</v>
      </c>
    </row>
    <row r="401" spans="2:10" s="5" customFormat="1" x14ac:dyDescent="0.2">
      <c r="B401" s="12">
        <v>45271</v>
      </c>
      <c r="C401" s="13">
        <v>0</v>
      </c>
      <c r="D401" s="5" t="s">
        <v>388</v>
      </c>
      <c r="E401" s="5" t="s">
        <v>385</v>
      </c>
      <c r="F401" s="17">
        <v>300</v>
      </c>
      <c r="G401" s="12">
        <v>45271</v>
      </c>
      <c r="H401" s="19">
        <v>45271</v>
      </c>
      <c r="I401" s="10">
        <f t="shared" si="12"/>
        <v>0</v>
      </c>
      <c r="J401" s="11">
        <f t="shared" si="13"/>
        <v>0</v>
      </c>
    </row>
    <row r="402" spans="2:10" s="5" customFormat="1" x14ac:dyDescent="0.2">
      <c r="B402" s="15" t="s">
        <v>222</v>
      </c>
      <c r="C402" s="13">
        <v>286849</v>
      </c>
      <c r="D402" s="18" t="s">
        <v>2</v>
      </c>
      <c r="E402" s="18" t="s">
        <v>5</v>
      </c>
      <c r="F402" s="17">
        <v>2001.55</v>
      </c>
      <c r="G402" s="15" t="s">
        <v>314</v>
      </c>
      <c r="H402" s="19" t="s">
        <v>314</v>
      </c>
      <c r="I402" s="10">
        <f t="shared" si="12"/>
        <v>0</v>
      </c>
      <c r="J402" s="11">
        <f t="shared" si="13"/>
        <v>0</v>
      </c>
    </row>
    <row r="403" spans="2:10" s="5" customFormat="1" x14ac:dyDescent="0.2">
      <c r="B403" s="15" t="s">
        <v>222</v>
      </c>
      <c r="C403" s="13">
        <v>286920</v>
      </c>
      <c r="D403" s="18" t="s">
        <v>2</v>
      </c>
      <c r="E403" s="18" t="s">
        <v>5</v>
      </c>
      <c r="F403" s="17">
        <v>65.150000000000006</v>
      </c>
      <c r="G403" s="15" t="s">
        <v>314</v>
      </c>
      <c r="H403" s="19" t="s">
        <v>314</v>
      </c>
      <c r="I403" s="10">
        <f t="shared" si="12"/>
        <v>0</v>
      </c>
      <c r="J403" s="11">
        <f t="shared" si="13"/>
        <v>0</v>
      </c>
    </row>
    <row r="404" spans="2:10" s="5" customFormat="1" x14ac:dyDescent="0.2">
      <c r="B404" s="15" t="s">
        <v>297</v>
      </c>
      <c r="C404" s="13">
        <v>15023</v>
      </c>
      <c r="D404" s="18" t="s">
        <v>315</v>
      </c>
      <c r="E404" s="18" t="s">
        <v>33</v>
      </c>
      <c r="F404" s="17">
        <v>3300</v>
      </c>
      <c r="G404" s="15" t="s">
        <v>316</v>
      </c>
      <c r="H404" s="19" t="s">
        <v>314</v>
      </c>
      <c r="I404" s="10">
        <f t="shared" si="12"/>
        <v>-27</v>
      </c>
      <c r="J404" s="11">
        <f t="shared" si="13"/>
        <v>-89100</v>
      </c>
    </row>
    <row r="405" spans="2:10" s="5" customFormat="1" x14ac:dyDescent="0.2">
      <c r="B405" s="15" t="s">
        <v>317</v>
      </c>
      <c r="C405" s="13">
        <v>13203</v>
      </c>
      <c r="D405" s="18" t="s">
        <v>313</v>
      </c>
      <c r="E405" s="18" t="s">
        <v>279</v>
      </c>
      <c r="F405" s="17">
        <v>1038.47</v>
      </c>
      <c r="G405" s="15" t="s">
        <v>317</v>
      </c>
      <c r="H405" s="19" t="s">
        <v>314</v>
      </c>
      <c r="I405" s="10">
        <f t="shared" si="12"/>
        <v>-2</v>
      </c>
      <c r="J405" s="11">
        <f t="shared" si="13"/>
        <v>-2076.94</v>
      </c>
    </row>
    <row r="406" spans="2:10" s="5" customFormat="1" x14ac:dyDescent="0.2">
      <c r="B406" s="15" t="s">
        <v>229</v>
      </c>
      <c r="C406" s="13">
        <v>2023</v>
      </c>
      <c r="D406" s="18" t="s">
        <v>238</v>
      </c>
      <c r="E406" s="18" t="s">
        <v>239</v>
      </c>
      <c r="F406" s="17">
        <v>759.11</v>
      </c>
      <c r="G406" s="15" t="s">
        <v>229</v>
      </c>
      <c r="H406" s="19" t="s">
        <v>318</v>
      </c>
      <c r="I406" s="10">
        <f t="shared" si="12"/>
        <v>25</v>
      </c>
      <c r="J406" s="11">
        <f t="shared" si="13"/>
        <v>18977.75</v>
      </c>
    </row>
    <row r="407" spans="2:10" s="5" customFormat="1" x14ac:dyDescent="0.2">
      <c r="B407" s="15" t="s">
        <v>229</v>
      </c>
      <c r="C407" s="13">
        <v>1534</v>
      </c>
      <c r="D407" s="18" t="s">
        <v>238</v>
      </c>
      <c r="E407" s="18" t="s">
        <v>239</v>
      </c>
      <c r="F407" s="17">
        <v>508.18</v>
      </c>
      <c r="G407" s="15" t="s">
        <v>229</v>
      </c>
      <c r="H407" s="19" t="s">
        <v>318</v>
      </c>
      <c r="I407" s="10">
        <f t="shared" si="12"/>
        <v>25</v>
      </c>
      <c r="J407" s="11">
        <f t="shared" si="13"/>
        <v>12704.5</v>
      </c>
    </row>
    <row r="408" spans="2:10" s="5" customFormat="1" x14ac:dyDescent="0.2">
      <c r="B408" s="15" t="s">
        <v>319</v>
      </c>
      <c r="C408" s="13">
        <v>2023</v>
      </c>
      <c r="D408" s="18" t="s">
        <v>238</v>
      </c>
      <c r="E408" s="18" t="s">
        <v>239</v>
      </c>
      <c r="F408" s="17">
        <v>61.17</v>
      </c>
      <c r="G408" s="15" t="s">
        <v>319</v>
      </c>
      <c r="H408" s="19" t="s">
        <v>318</v>
      </c>
      <c r="I408" s="10">
        <f t="shared" si="12"/>
        <v>24</v>
      </c>
      <c r="J408" s="11">
        <f t="shared" si="13"/>
        <v>1468.08</v>
      </c>
    </row>
    <row r="409" spans="2:10" s="5" customFormat="1" x14ac:dyDescent="0.2">
      <c r="B409" s="15" t="s">
        <v>317</v>
      </c>
      <c r="C409" s="13">
        <v>1983</v>
      </c>
      <c r="D409" s="18" t="s">
        <v>320</v>
      </c>
      <c r="E409" s="18" t="s">
        <v>33</v>
      </c>
      <c r="F409" s="17">
        <v>29.59</v>
      </c>
      <c r="G409" s="15" t="s">
        <v>317</v>
      </c>
      <c r="H409" s="19" t="s">
        <v>317</v>
      </c>
      <c r="I409" s="10">
        <f t="shared" si="12"/>
        <v>0</v>
      </c>
      <c r="J409" s="11">
        <f t="shared" si="13"/>
        <v>0</v>
      </c>
    </row>
    <row r="410" spans="2:10" s="5" customFormat="1" x14ac:dyDescent="0.2">
      <c r="B410" s="15" t="s">
        <v>16</v>
      </c>
      <c r="C410" s="13">
        <v>32</v>
      </c>
      <c r="D410" s="18" t="s">
        <v>321</v>
      </c>
      <c r="E410" s="18" t="s">
        <v>54</v>
      </c>
      <c r="F410" s="17">
        <v>2602</v>
      </c>
      <c r="G410" s="15" t="s">
        <v>16</v>
      </c>
      <c r="H410" s="19" t="s">
        <v>322</v>
      </c>
      <c r="I410" s="10">
        <f t="shared" si="12"/>
        <v>76</v>
      </c>
      <c r="J410" s="11">
        <f t="shared" si="13"/>
        <v>197752</v>
      </c>
    </row>
    <row r="411" spans="2:10" s="5" customFormat="1" x14ac:dyDescent="0.2">
      <c r="B411" s="15" t="s">
        <v>78</v>
      </c>
      <c r="C411" s="13">
        <v>91</v>
      </c>
      <c r="D411" s="18" t="s">
        <v>323</v>
      </c>
      <c r="E411" s="18" t="s">
        <v>32</v>
      </c>
      <c r="F411" s="17">
        <v>1363.24</v>
      </c>
      <c r="G411" s="15" t="s">
        <v>216</v>
      </c>
      <c r="H411" s="19" t="s">
        <v>322</v>
      </c>
      <c r="I411" s="10">
        <f t="shared" si="12"/>
        <v>39</v>
      </c>
      <c r="J411" s="11">
        <f t="shared" si="13"/>
        <v>53166.36</v>
      </c>
    </row>
    <row r="412" spans="2:10" s="5" customFormat="1" x14ac:dyDescent="0.2">
      <c r="B412" s="15" t="s">
        <v>80</v>
      </c>
      <c r="C412" s="13">
        <v>90</v>
      </c>
      <c r="D412" s="18" t="s">
        <v>323</v>
      </c>
      <c r="E412" s="18" t="s">
        <v>32</v>
      </c>
      <c r="F412" s="17">
        <v>1388</v>
      </c>
      <c r="G412" s="15" t="s">
        <v>225</v>
      </c>
      <c r="H412" s="19" t="s">
        <v>322</v>
      </c>
      <c r="I412" s="10">
        <f t="shared" si="12"/>
        <v>15</v>
      </c>
      <c r="J412" s="11">
        <f t="shared" si="13"/>
        <v>20820</v>
      </c>
    </row>
    <row r="413" spans="2:10" s="5" customFormat="1" x14ac:dyDescent="0.2">
      <c r="B413" s="15" t="s">
        <v>78</v>
      </c>
      <c r="C413" s="13">
        <v>92</v>
      </c>
      <c r="D413" s="18" t="s">
        <v>323</v>
      </c>
      <c r="E413" s="18" t="s">
        <v>32</v>
      </c>
      <c r="F413" s="17">
        <v>510.57</v>
      </c>
      <c r="G413" s="15" t="s">
        <v>306</v>
      </c>
      <c r="H413" s="19" t="s">
        <v>322</v>
      </c>
      <c r="I413" s="10">
        <f t="shared" si="12"/>
        <v>36</v>
      </c>
      <c r="J413" s="11">
        <f t="shared" si="13"/>
        <v>18380.52</v>
      </c>
    </row>
    <row r="414" spans="2:10" s="5" customFormat="1" x14ac:dyDescent="0.2">
      <c r="B414" s="15" t="s">
        <v>79</v>
      </c>
      <c r="C414" s="13">
        <v>96</v>
      </c>
      <c r="D414" s="18" t="s">
        <v>323</v>
      </c>
      <c r="E414" s="18" t="s">
        <v>33</v>
      </c>
      <c r="F414" s="17">
        <v>867.3</v>
      </c>
      <c r="G414" s="15" t="s">
        <v>225</v>
      </c>
      <c r="H414" s="19" t="s">
        <v>322</v>
      </c>
      <c r="I414" s="10">
        <f t="shared" si="12"/>
        <v>15</v>
      </c>
      <c r="J414" s="11">
        <f t="shared" si="13"/>
        <v>13009.5</v>
      </c>
    </row>
    <row r="415" spans="2:10" s="5" customFormat="1" x14ac:dyDescent="0.2">
      <c r="B415" s="15" t="s">
        <v>126</v>
      </c>
      <c r="C415" s="13">
        <v>103</v>
      </c>
      <c r="D415" s="18" t="s">
        <v>323</v>
      </c>
      <c r="E415" s="18" t="s">
        <v>32</v>
      </c>
      <c r="F415" s="17">
        <v>198.08</v>
      </c>
      <c r="G415" s="15" t="s">
        <v>225</v>
      </c>
      <c r="H415" s="19" t="s">
        <v>322</v>
      </c>
      <c r="I415" s="10">
        <f t="shared" si="12"/>
        <v>15</v>
      </c>
      <c r="J415" s="11">
        <f t="shared" si="13"/>
        <v>2971.2000000000003</v>
      </c>
    </row>
    <row r="416" spans="2:10" s="5" customFormat="1" x14ac:dyDescent="0.2">
      <c r="B416" s="15" t="s">
        <v>126</v>
      </c>
      <c r="C416" s="13">
        <v>101</v>
      </c>
      <c r="D416" s="18" t="s">
        <v>323</v>
      </c>
      <c r="E416" s="18" t="s">
        <v>33</v>
      </c>
      <c r="F416" s="17">
        <v>2703.93</v>
      </c>
      <c r="G416" s="15" t="s">
        <v>225</v>
      </c>
      <c r="H416" s="19" t="s">
        <v>322</v>
      </c>
      <c r="I416" s="10">
        <f t="shared" si="12"/>
        <v>15</v>
      </c>
      <c r="J416" s="11">
        <f t="shared" si="13"/>
        <v>40558.949999999997</v>
      </c>
    </row>
    <row r="417" spans="2:10" s="5" customFormat="1" x14ac:dyDescent="0.2">
      <c r="B417" s="15" t="s">
        <v>126</v>
      </c>
      <c r="C417" s="13">
        <v>102</v>
      </c>
      <c r="D417" s="18" t="s">
        <v>323</v>
      </c>
      <c r="E417" s="18" t="s">
        <v>33</v>
      </c>
      <c r="F417" s="17">
        <v>186.68</v>
      </c>
      <c r="G417" s="15" t="s">
        <v>225</v>
      </c>
      <c r="H417" s="19" t="s">
        <v>322</v>
      </c>
      <c r="I417" s="10">
        <f t="shared" si="12"/>
        <v>15</v>
      </c>
      <c r="J417" s="11">
        <f t="shared" si="13"/>
        <v>2800.2000000000003</v>
      </c>
    </row>
    <row r="418" spans="2:10" s="5" customFormat="1" x14ac:dyDescent="0.2">
      <c r="B418" s="15" t="s">
        <v>127</v>
      </c>
      <c r="C418" s="13">
        <v>68907</v>
      </c>
      <c r="D418" s="18" t="s">
        <v>324</v>
      </c>
      <c r="E418" s="18" t="s">
        <v>32</v>
      </c>
      <c r="F418" s="17">
        <v>799.96</v>
      </c>
      <c r="G418" s="15" t="s">
        <v>234</v>
      </c>
      <c r="H418" s="19" t="s">
        <v>322</v>
      </c>
      <c r="I418" s="10">
        <f t="shared" si="12"/>
        <v>26</v>
      </c>
      <c r="J418" s="11">
        <f t="shared" si="13"/>
        <v>20798.96</v>
      </c>
    </row>
    <row r="419" spans="2:10" s="5" customFormat="1" x14ac:dyDescent="0.2">
      <c r="B419" s="15" t="s">
        <v>134</v>
      </c>
      <c r="C419" s="13">
        <v>331710</v>
      </c>
      <c r="D419" s="18" t="s">
        <v>99</v>
      </c>
      <c r="E419" s="18" t="s">
        <v>17</v>
      </c>
      <c r="F419" s="17">
        <v>7313.23</v>
      </c>
      <c r="G419" s="15" t="s">
        <v>267</v>
      </c>
      <c r="H419" s="19" t="s">
        <v>322</v>
      </c>
      <c r="I419" s="10">
        <f t="shared" si="12"/>
        <v>23</v>
      </c>
      <c r="J419" s="11">
        <f t="shared" si="13"/>
        <v>168204.28999999998</v>
      </c>
    </row>
    <row r="420" spans="2:10" s="5" customFormat="1" x14ac:dyDescent="0.2">
      <c r="B420" s="15" t="s">
        <v>134</v>
      </c>
      <c r="C420" s="13">
        <v>331709</v>
      </c>
      <c r="D420" s="18" t="s">
        <v>99</v>
      </c>
      <c r="E420" s="18" t="s">
        <v>17</v>
      </c>
      <c r="F420" s="17">
        <v>5944.81</v>
      </c>
      <c r="G420" s="15" t="s">
        <v>267</v>
      </c>
      <c r="H420" s="19" t="s">
        <v>322</v>
      </c>
      <c r="I420" s="10">
        <f t="shared" si="12"/>
        <v>23</v>
      </c>
      <c r="J420" s="11">
        <f t="shared" si="13"/>
        <v>136730.63</v>
      </c>
    </row>
    <row r="421" spans="2:10" s="5" customFormat="1" x14ac:dyDescent="0.2">
      <c r="B421" s="15" t="s">
        <v>134</v>
      </c>
      <c r="C421" s="13">
        <v>1048</v>
      </c>
      <c r="D421" s="18" t="s">
        <v>40</v>
      </c>
      <c r="E421" s="18" t="s">
        <v>123</v>
      </c>
      <c r="F421" s="17">
        <v>320</v>
      </c>
      <c r="G421" s="15" t="s">
        <v>225</v>
      </c>
      <c r="H421" s="19" t="s">
        <v>322</v>
      </c>
      <c r="I421" s="10">
        <f t="shared" si="12"/>
        <v>15</v>
      </c>
      <c r="J421" s="11">
        <f t="shared" si="13"/>
        <v>4800</v>
      </c>
    </row>
    <row r="422" spans="2:10" s="5" customFormat="1" x14ac:dyDescent="0.2">
      <c r="B422" s="15" t="s">
        <v>136</v>
      </c>
      <c r="C422" s="13">
        <v>107</v>
      </c>
      <c r="D422" s="18" t="s">
        <v>323</v>
      </c>
      <c r="E422" s="18" t="s">
        <v>33</v>
      </c>
      <c r="F422" s="17">
        <v>2539.6</v>
      </c>
      <c r="G422" s="15" t="s">
        <v>225</v>
      </c>
      <c r="H422" s="19" t="s">
        <v>322</v>
      </c>
      <c r="I422" s="10">
        <f t="shared" si="12"/>
        <v>15</v>
      </c>
      <c r="J422" s="11">
        <f t="shared" si="13"/>
        <v>38094</v>
      </c>
    </row>
    <row r="423" spans="2:10" s="5" customFormat="1" x14ac:dyDescent="0.2">
      <c r="B423" s="15" t="s">
        <v>136</v>
      </c>
      <c r="C423" s="13">
        <v>108</v>
      </c>
      <c r="D423" s="18" t="s">
        <v>323</v>
      </c>
      <c r="E423" s="18" t="s">
        <v>32</v>
      </c>
      <c r="F423" s="17">
        <v>628.70000000000005</v>
      </c>
      <c r="G423" s="15" t="s">
        <v>225</v>
      </c>
      <c r="H423" s="19" t="s">
        <v>322</v>
      </c>
      <c r="I423" s="10">
        <f t="shared" si="12"/>
        <v>15</v>
      </c>
      <c r="J423" s="11">
        <f t="shared" si="13"/>
        <v>9430.5</v>
      </c>
    </row>
    <row r="424" spans="2:10" s="5" customFormat="1" x14ac:dyDescent="0.2">
      <c r="B424" s="15" t="s">
        <v>27</v>
      </c>
      <c r="C424" s="13">
        <v>574</v>
      </c>
      <c r="D424" s="18" t="s">
        <v>95</v>
      </c>
      <c r="E424" s="18" t="s">
        <v>38</v>
      </c>
      <c r="F424" s="17">
        <v>120</v>
      </c>
      <c r="G424" s="15" t="s">
        <v>225</v>
      </c>
      <c r="H424" s="19" t="s">
        <v>322</v>
      </c>
      <c r="I424" s="10">
        <f t="shared" si="12"/>
        <v>15</v>
      </c>
      <c r="J424" s="11">
        <f t="shared" si="13"/>
        <v>1800</v>
      </c>
    </row>
    <row r="425" spans="2:10" s="5" customFormat="1" x14ac:dyDescent="0.2">
      <c r="B425" s="15" t="s">
        <v>139</v>
      </c>
      <c r="C425" s="13">
        <v>333593</v>
      </c>
      <c r="D425" s="18" t="s">
        <v>99</v>
      </c>
      <c r="E425" s="18" t="s">
        <v>17</v>
      </c>
      <c r="F425" s="17">
        <v>7477.01</v>
      </c>
      <c r="G425" s="15" t="s">
        <v>286</v>
      </c>
      <c r="H425" s="19" t="s">
        <v>322</v>
      </c>
      <c r="I425" s="10">
        <f t="shared" si="12"/>
        <v>20</v>
      </c>
      <c r="J425" s="11">
        <f t="shared" si="13"/>
        <v>149540.20000000001</v>
      </c>
    </row>
    <row r="426" spans="2:10" s="5" customFormat="1" x14ac:dyDescent="0.2">
      <c r="B426" s="15" t="s">
        <v>132</v>
      </c>
      <c r="C426" s="13">
        <v>51063</v>
      </c>
      <c r="D426" s="18" t="s">
        <v>150</v>
      </c>
      <c r="E426" s="18" t="s">
        <v>151</v>
      </c>
      <c r="F426" s="17">
        <v>7748.4</v>
      </c>
      <c r="G426" s="15" t="s">
        <v>286</v>
      </c>
      <c r="H426" s="19" t="s">
        <v>322</v>
      </c>
      <c r="I426" s="10">
        <f t="shared" si="12"/>
        <v>20</v>
      </c>
      <c r="J426" s="11">
        <f t="shared" si="13"/>
        <v>154968</v>
      </c>
    </row>
    <row r="427" spans="2:10" s="5" customFormat="1" x14ac:dyDescent="0.2">
      <c r="B427" s="15" t="s">
        <v>161</v>
      </c>
      <c r="C427" s="13">
        <v>57</v>
      </c>
      <c r="D427" s="18" t="s">
        <v>325</v>
      </c>
      <c r="E427" s="18" t="s">
        <v>54</v>
      </c>
      <c r="F427" s="17">
        <v>21632</v>
      </c>
      <c r="G427" s="15" t="s">
        <v>161</v>
      </c>
      <c r="H427" s="19" t="s">
        <v>322</v>
      </c>
      <c r="I427" s="10">
        <f t="shared" si="12"/>
        <v>49</v>
      </c>
      <c r="J427" s="11">
        <f t="shared" si="13"/>
        <v>1059968</v>
      </c>
    </row>
    <row r="428" spans="2:10" s="5" customFormat="1" x14ac:dyDescent="0.2">
      <c r="B428" s="15" t="s">
        <v>139</v>
      </c>
      <c r="C428" s="13">
        <v>51116</v>
      </c>
      <c r="D428" s="18" t="s">
        <v>150</v>
      </c>
      <c r="E428" s="18" t="s">
        <v>151</v>
      </c>
      <c r="F428" s="17">
        <v>25776.959999999999</v>
      </c>
      <c r="G428" s="15" t="s">
        <v>286</v>
      </c>
      <c r="H428" s="19" t="s">
        <v>322</v>
      </c>
      <c r="I428" s="10">
        <f t="shared" si="12"/>
        <v>20</v>
      </c>
      <c r="J428" s="11">
        <f t="shared" si="13"/>
        <v>515539.19999999995</v>
      </c>
    </row>
    <row r="429" spans="2:10" s="5" customFormat="1" x14ac:dyDescent="0.2">
      <c r="B429" s="15" t="s">
        <v>139</v>
      </c>
      <c r="C429" s="13">
        <v>1076</v>
      </c>
      <c r="D429" s="18" t="s">
        <v>40</v>
      </c>
      <c r="E429" s="18" t="s">
        <v>41</v>
      </c>
      <c r="F429" s="17">
        <v>7800</v>
      </c>
      <c r="G429" s="15" t="s">
        <v>225</v>
      </c>
      <c r="H429" s="19" t="s">
        <v>322</v>
      </c>
      <c r="I429" s="10">
        <f t="shared" si="12"/>
        <v>15</v>
      </c>
      <c r="J429" s="11">
        <f t="shared" si="13"/>
        <v>117000</v>
      </c>
    </row>
    <row r="430" spans="2:10" s="5" customFormat="1" x14ac:dyDescent="0.2">
      <c r="B430" s="15" t="s">
        <v>121</v>
      </c>
      <c r="C430" s="13">
        <v>581569</v>
      </c>
      <c r="D430" s="18" t="s">
        <v>324</v>
      </c>
      <c r="E430" s="18" t="s">
        <v>46</v>
      </c>
      <c r="F430" s="17">
        <v>1728</v>
      </c>
      <c r="G430" s="15" t="s">
        <v>225</v>
      </c>
      <c r="H430" s="19" t="s">
        <v>322</v>
      </c>
      <c r="I430" s="10">
        <f t="shared" si="12"/>
        <v>15</v>
      </c>
      <c r="J430" s="11">
        <f t="shared" si="13"/>
        <v>25920</v>
      </c>
    </row>
    <row r="431" spans="2:10" s="5" customFormat="1" x14ac:dyDescent="0.2">
      <c r="B431" s="15" t="s">
        <v>121</v>
      </c>
      <c r="C431" s="13">
        <v>194</v>
      </c>
      <c r="D431" s="18" t="s">
        <v>112</v>
      </c>
      <c r="E431" s="18" t="s">
        <v>13</v>
      </c>
      <c r="F431" s="17">
        <v>10500</v>
      </c>
      <c r="G431" s="15" t="s">
        <v>225</v>
      </c>
      <c r="H431" s="19" t="s">
        <v>322</v>
      </c>
      <c r="I431" s="10">
        <f t="shared" si="12"/>
        <v>15</v>
      </c>
      <c r="J431" s="11">
        <f t="shared" si="13"/>
        <v>157500</v>
      </c>
    </row>
    <row r="432" spans="2:10" s="5" customFormat="1" x14ac:dyDescent="0.2">
      <c r="B432" s="15" t="s">
        <v>121</v>
      </c>
      <c r="C432" s="13">
        <v>336253</v>
      </c>
      <c r="D432" s="18" t="s">
        <v>99</v>
      </c>
      <c r="E432" s="18" t="s">
        <v>17</v>
      </c>
      <c r="F432" s="17">
        <v>7319.49</v>
      </c>
      <c r="G432" s="15" t="s">
        <v>225</v>
      </c>
      <c r="H432" s="19" t="s">
        <v>322</v>
      </c>
      <c r="I432" s="10">
        <f t="shared" si="12"/>
        <v>15</v>
      </c>
      <c r="J432" s="11">
        <f t="shared" si="13"/>
        <v>109792.34999999999</v>
      </c>
    </row>
    <row r="433" spans="2:10" s="5" customFormat="1" x14ac:dyDescent="0.2">
      <c r="B433" s="15" t="s">
        <v>121</v>
      </c>
      <c r="C433" s="13">
        <v>31423</v>
      </c>
      <c r="D433" s="18" t="s">
        <v>197</v>
      </c>
      <c r="E433" s="18" t="s">
        <v>198</v>
      </c>
      <c r="F433" s="17">
        <v>890.67</v>
      </c>
      <c r="G433" s="15" t="s">
        <v>225</v>
      </c>
      <c r="H433" s="19" t="s">
        <v>322</v>
      </c>
      <c r="I433" s="10">
        <f t="shared" si="12"/>
        <v>15</v>
      </c>
      <c r="J433" s="11">
        <f t="shared" si="13"/>
        <v>13360.05</v>
      </c>
    </row>
    <row r="434" spans="2:10" s="5" customFormat="1" x14ac:dyDescent="0.2">
      <c r="B434" s="15" t="s">
        <v>121</v>
      </c>
      <c r="C434" s="13">
        <v>345</v>
      </c>
      <c r="D434" s="18" t="s">
        <v>182</v>
      </c>
      <c r="E434" s="18" t="s">
        <v>17</v>
      </c>
      <c r="F434" s="17">
        <v>4664.2299999999996</v>
      </c>
      <c r="G434" s="15" t="s">
        <v>225</v>
      </c>
      <c r="H434" s="19" t="s">
        <v>322</v>
      </c>
      <c r="I434" s="10">
        <f t="shared" si="12"/>
        <v>15</v>
      </c>
      <c r="J434" s="11">
        <f t="shared" si="13"/>
        <v>69963.45</v>
      </c>
    </row>
    <row r="435" spans="2:10" s="5" customFormat="1" x14ac:dyDescent="0.2">
      <c r="B435" s="15" t="s">
        <v>185</v>
      </c>
      <c r="C435" s="13">
        <v>159</v>
      </c>
      <c r="D435" s="18" t="s">
        <v>51</v>
      </c>
      <c r="E435" s="18" t="s">
        <v>52</v>
      </c>
      <c r="F435" s="17">
        <v>1318.18</v>
      </c>
      <c r="G435" s="15" t="s">
        <v>294</v>
      </c>
      <c r="H435" s="19" t="s">
        <v>322</v>
      </c>
      <c r="I435" s="10">
        <f t="shared" si="12"/>
        <v>12</v>
      </c>
      <c r="J435" s="11">
        <f t="shared" si="13"/>
        <v>15818.16</v>
      </c>
    </row>
    <row r="436" spans="2:10" s="5" customFormat="1" x14ac:dyDescent="0.2">
      <c r="B436" s="15" t="s">
        <v>216</v>
      </c>
      <c r="C436" s="13">
        <v>2023</v>
      </c>
      <c r="D436" s="18" t="s">
        <v>49</v>
      </c>
      <c r="E436" s="18" t="s">
        <v>13</v>
      </c>
      <c r="F436" s="17">
        <v>725.4</v>
      </c>
      <c r="G436" s="15" t="s">
        <v>326</v>
      </c>
      <c r="H436" s="19" t="s">
        <v>322</v>
      </c>
      <c r="I436" s="10">
        <f t="shared" si="12"/>
        <v>9</v>
      </c>
      <c r="J436" s="11">
        <f t="shared" si="13"/>
        <v>6528.5999999999995</v>
      </c>
    </row>
    <row r="437" spans="2:10" s="5" customFormat="1" x14ac:dyDescent="0.2">
      <c r="B437" s="15" t="s">
        <v>216</v>
      </c>
      <c r="C437" s="13">
        <v>2126</v>
      </c>
      <c r="D437" s="18" t="s">
        <v>327</v>
      </c>
      <c r="E437" s="18" t="s">
        <v>158</v>
      </c>
      <c r="F437" s="17">
        <v>3610</v>
      </c>
      <c r="G437" s="15" t="s">
        <v>314</v>
      </c>
      <c r="H437" s="19" t="s">
        <v>322</v>
      </c>
      <c r="I437" s="10">
        <f t="shared" si="12"/>
        <v>4</v>
      </c>
      <c r="J437" s="11">
        <f t="shared" si="13"/>
        <v>14440</v>
      </c>
    </row>
    <row r="438" spans="2:10" s="5" customFormat="1" x14ac:dyDescent="0.2">
      <c r="B438" s="15" t="s">
        <v>121</v>
      </c>
      <c r="C438" s="13">
        <v>117</v>
      </c>
      <c r="D438" s="18" t="s">
        <v>323</v>
      </c>
      <c r="E438" s="18" t="s">
        <v>33</v>
      </c>
      <c r="F438" s="17">
        <v>701.46</v>
      </c>
      <c r="G438" s="15" t="s">
        <v>225</v>
      </c>
      <c r="H438" s="19" t="s">
        <v>322</v>
      </c>
      <c r="I438" s="10">
        <f t="shared" si="12"/>
        <v>15</v>
      </c>
      <c r="J438" s="11">
        <f t="shared" si="13"/>
        <v>10521.900000000001</v>
      </c>
    </row>
    <row r="439" spans="2:10" s="5" customFormat="1" x14ac:dyDescent="0.2">
      <c r="B439" s="15" t="s">
        <v>213</v>
      </c>
      <c r="C439" s="13">
        <v>1735</v>
      </c>
      <c r="D439" s="18" t="s">
        <v>241</v>
      </c>
      <c r="E439" s="18" t="s">
        <v>164</v>
      </c>
      <c r="F439" s="17">
        <v>19120</v>
      </c>
      <c r="G439" s="15" t="s">
        <v>213</v>
      </c>
      <c r="H439" s="19" t="s">
        <v>322</v>
      </c>
      <c r="I439" s="10">
        <f t="shared" si="12"/>
        <v>38</v>
      </c>
      <c r="J439" s="11">
        <f t="shared" si="13"/>
        <v>726560</v>
      </c>
    </row>
    <row r="440" spans="2:10" s="5" customFormat="1" x14ac:dyDescent="0.2">
      <c r="B440" s="15" t="s">
        <v>213</v>
      </c>
      <c r="C440" s="13">
        <v>1735</v>
      </c>
      <c r="D440" s="18" t="s">
        <v>241</v>
      </c>
      <c r="E440" s="18" t="s">
        <v>164</v>
      </c>
      <c r="F440" s="17">
        <v>19120</v>
      </c>
      <c r="G440" s="15" t="s">
        <v>297</v>
      </c>
      <c r="H440" s="19" t="s">
        <v>322</v>
      </c>
      <c r="I440" s="10">
        <f t="shared" si="12"/>
        <v>8</v>
      </c>
      <c r="J440" s="11">
        <f t="shared" si="13"/>
        <v>152960</v>
      </c>
    </row>
    <row r="441" spans="2:10" s="5" customFormat="1" x14ac:dyDescent="0.2">
      <c r="B441" s="15" t="s">
        <v>216</v>
      </c>
      <c r="C441" s="13">
        <v>2672</v>
      </c>
      <c r="D441" s="18" t="s">
        <v>141</v>
      </c>
      <c r="E441" s="18" t="s">
        <v>41</v>
      </c>
      <c r="F441" s="17">
        <v>10500</v>
      </c>
      <c r="G441" s="15" t="s">
        <v>326</v>
      </c>
      <c r="H441" s="19" t="s">
        <v>322</v>
      </c>
      <c r="I441" s="10">
        <f t="shared" si="12"/>
        <v>9</v>
      </c>
      <c r="J441" s="11">
        <f t="shared" si="13"/>
        <v>94500</v>
      </c>
    </row>
    <row r="442" spans="2:10" s="5" customFormat="1" x14ac:dyDescent="0.2">
      <c r="B442" s="15" t="s">
        <v>306</v>
      </c>
      <c r="C442" s="13">
        <v>11918</v>
      </c>
      <c r="D442" s="18" t="s">
        <v>153</v>
      </c>
      <c r="E442" s="18" t="s">
        <v>154</v>
      </c>
      <c r="F442" s="17">
        <v>3457.79</v>
      </c>
      <c r="G442" s="15" t="s">
        <v>328</v>
      </c>
      <c r="H442" s="19" t="s">
        <v>322</v>
      </c>
      <c r="I442" s="10">
        <f t="shared" si="12"/>
        <v>6</v>
      </c>
      <c r="J442" s="11">
        <f t="shared" si="13"/>
        <v>20746.739999999998</v>
      </c>
    </row>
    <row r="443" spans="2:10" s="5" customFormat="1" x14ac:dyDescent="0.2">
      <c r="B443" s="15" t="s">
        <v>306</v>
      </c>
      <c r="C443" s="13">
        <v>11917</v>
      </c>
      <c r="D443" s="18" t="s">
        <v>153</v>
      </c>
      <c r="E443" s="18" t="s">
        <v>154</v>
      </c>
      <c r="F443" s="17">
        <v>20471.23</v>
      </c>
      <c r="G443" s="15" t="s">
        <v>328</v>
      </c>
      <c r="H443" s="19" t="s">
        <v>322</v>
      </c>
      <c r="I443" s="10">
        <f t="shared" si="12"/>
        <v>6</v>
      </c>
      <c r="J443" s="11">
        <f t="shared" si="13"/>
        <v>122827.38</v>
      </c>
    </row>
    <row r="444" spans="2:10" s="5" customFormat="1" x14ac:dyDescent="0.2">
      <c r="B444" s="15" t="s">
        <v>121</v>
      </c>
      <c r="C444" s="13">
        <v>837</v>
      </c>
      <c r="D444" s="18" t="s">
        <v>67</v>
      </c>
      <c r="E444" s="18" t="s">
        <v>68</v>
      </c>
      <c r="F444" s="17">
        <v>2435.16</v>
      </c>
      <c r="G444" s="15" t="s">
        <v>225</v>
      </c>
      <c r="H444" s="19" t="s">
        <v>322</v>
      </c>
      <c r="I444" s="10">
        <f t="shared" si="12"/>
        <v>15</v>
      </c>
      <c r="J444" s="11">
        <f t="shared" si="13"/>
        <v>36527.399999999994</v>
      </c>
    </row>
    <row r="445" spans="2:10" s="5" customFormat="1" x14ac:dyDescent="0.2">
      <c r="B445" s="15" t="s">
        <v>181</v>
      </c>
      <c r="C445" s="13">
        <v>1153</v>
      </c>
      <c r="D445" s="18" t="s">
        <v>329</v>
      </c>
      <c r="E445" s="18" t="s">
        <v>13</v>
      </c>
      <c r="F445" s="17">
        <v>3000</v>
      </c>
      <c r="G445" s="15" t="s">
        <v>181</v>
      </c>
      <c r="H445" s="19" t="s">
        <v>322</v>
      </c>
      <c r="I445" s="10">
        <f t="shared" si="12"/>
        <v>43</v>
      </c>
      <c r="J445" s="11">
        <f t="shared" si="13"/>
        <v>129000</v>
      </c>
    </row>
    <row r="446" spans="2:10" s="5" customFormat="1" x14ac:dyDescent="0.2">
      <c r="B446" s="15" t="s">
        <v>121</v>
      </c>
      <c r="C446" s="13">
        <v>1939</v>
      </c>
      <c r="D446" s="18" t="s">
        <v>69</v>
      </c>
      <c r="E446" s="18" t="s">
        <v>46</v>
      </c>
      <c r="F446" s="17">
        <v>62</v>
      </c>
      <c r="G446" s="15" t="s">
        <v>121</v>
      </c>
      <c r="H446" s="19" t="s">
        <v>322</v>
      </c>
      <c r="I446" s="10">
        <f t="shared" si="12"/>
        <v>45</v>
      </c>
      <c r="J446" s="11">
        <f t="shared" si="13"/>
        <v>2790</v>
      </c>
    </row>
    <row r="447" spans="2:10" s="5" customFormat="1" x14ac:dyDescent="0.2">
      <c r="B447" s="15" t="s">
        <v>226</v>
      </c>
      <c r="C447" s="13">
        <v>1534</v>
      </c>
      <c r="D447" s="18" t="s">
        <v>330</v>
      </c>
      <c r="E447" s="18" t="s">
        <v>13</v>
      </c>
      <c r="F447" s="17">
        <v>150</v>
      </c>
      <c r="G447" s="15" t="s">
        <v>226</v>
      </c>
      <c r="H447" s="19" t="s">
        <v>322</v>
      </c>
      <c r="I447" s="10">
        <f t="shared" si="12"/>
        <v>31</v>
      </c>
      <c r="J447" s="11">
        <f t="shared" si="13"/>
        <v>4650</v>
      </c>
    </row>
    <row r="448" spans="2:10" s="5" customFormat="1" x14ac:dyDescent="0.2">
      <c r="B448" s="15" t="s">
        <v>226</v>
      </c>
      <c r="C448" s="13">
        <v>1535</v>
      </c>
      <c r="D448" s="18" t="s">
        <v>330</v>
      </c>
      <c r="E448" s="18" t="s">
        <v>13</v>
      </c>
      <c r="F448" s="17">
        <v>996</v>
      </c>
      <c r="G448" s="15" t="s">
        <v>226</v>
      </c>
      <c r="H448" s="19" t="s">
        <v>322</v>
      </c>
      <c r="I448" s="10">
        <f t="shared" ref="I448:I511" si="14">IF(OR(G448=0,H448=0),0,H448-G448)</f>
        <v>31</v>
      </c>
      <c r="J448" s="11">
        <f t="shared" ref="J448:J511" si="15">F448*I448</f>
        <v>30876</v>
      </c>
    </row>
    <row r="449" spans="2:10" s="5" customFormat="1" x14ac:dyDescent="0.2">
      <c r="B449" s="15" t="s">
        <v>226</v>
      </c>
      <c r="C449" s="13">
        <v>1533</v>
      </c>
      <c r="D449" s="18" t="s">
        <v>330</v>
      </c>
      <c r="E449" s="18" t="s">
        <v>13</v>
      </c>
      <c r="F449" s="17">
        <v>1847</v>
      </c>
      <c r="G449" s="15" t="s">
        <v>226</v>
      </c>
      <c r="H449" s="19" t="s">
        <v>322</v>
      </c>
      <c r="I449" s="10">
        <f t="shared" si="14"/>
        <v>31</v>
      </c>
      <c r="J449" s="11">
        <f t="shared" si="15"/>
        <v>57257</v>
      </c>
    </row>
    <row r="450" spans="2:10" s="5" customFormat="1" x14ac:dyDescent="0.2">
      <c r="B450" s="15" t="s">
        <v>235</v>
      </c>
      <c r="C450" s="13">
        <v>194</v>
      </c>
      <c r="D450" s="18" t="s">
        <v>26</v>
      </c>
      <c r="E450" s="18" t="s">
        <v>331</v>
      </c>
      <c r="F450" s="17">
        <v>125.5</v>
      </c>
      <c r="G450" s="15" t="s">
        <v>235</v>
      </c>
      <c r="H450" s="19" t="s">
        <v>322</v>
      </c>
      <c r="I450" s="10">
        <f t="shared" si="14"/>
        <v>30</v>
      </c>
      <c r="J450" s="11">
        <f t="shared" si="15"/>
        <v>3765</v>
      </c>
    </row>
    <row r="451" spans="2:10" s="5" customFormat="1" x14ac:dyDescent="0.2">
      <c r="B451" s="15" t="s">
        <v>229</v>
      </c>
      <c r="C451" s="13">
        <v>231</v>
      </c>
      <c r="D451" s="18" t="s">
        <v>26</v>
      </c>
      <c r="E451" s="18" t="s">
        <v>331</v>
      </c>
      <c r="F451" s="17">
        <v>125</v>
      </c>
      <c r="G451" s="15" t="s">
        <v>229</v>
      </c>
      <c r="H451" s="19" t="s">
        <v>322</v>
      </c>
      <c r="I451" s="10">
        <f t="shared" si="14"/>
        <v>28</v>
      </c>
      <c r="J451" s="11">
        <f t="shared" si="15"/>
        <v>3500</v>
      </c>
    </row>
    <row r="452" spans="2:10" s="5" customFormat="1" x14ac:dyDescent="0.2">
      <c r="B452" s="15" t="s">
        <v>263</v>
      </c>
      <c r="C452" s="13">
        <v>233746</v>
      </c>
      <c r="D452" s="18" t="s">
        <v>19</v>
      </c>
      <c r="E452" s="18" t="s">
        <v>21</v>
      </c>
      <c r="F452" s="17">
        <v>1800</v>
      </c>
      <c r="G452" s="15" t="s">
        <v>263</v>
      </c>
      <c r="H452" s="19" t="s">
        <v>322</v>
      </c>
      <c r="I452" s="10">
        <f t="shared" si="14"/>
        <v>25</v>
      </c>
      <c r="J452" s="11">
        <f t="shared" si="15"/>
        <v>45000</v>
      </c>
    </row>
    <row r="453" spans="2:10" s="5" customFormat="1" x14ac:dyDescent="0.2">
      <c r="B453" s="15" t="s">
        <v>207</v>
      </c>
      <c r="C453" s="13">
        <v>506</v>
      </c>
      <c r="D453" s="18" t="s">
        <v>144</v>
      </c>
      <c r="E453" s="18" t="s">
        <v>68</v>
      </c>
      <c r="F453" s="17">
        <v>15081.05</v>
      </c>
      <c r="G453" s="15" t="s">
        <v>332</v>
      </c>
      <c r="H453" s="19" t="s">
        <v>322</v>
      </c>
      <c r="I453" s="10">
        <f t="shared" si="14"/>
        <v>-1</v>
      </c>
      <c r="J453" s="11">
        <f t="shared" si="15"/>
        <v>-15081.05</v>
      </c>
    </row>
    <row r="454" spans="2:10" s="5" customFormat="1" x14ac:dyDescent="0.2">
      <c r="B454" s="15" t="s">
        <v>235</v>
      </c>
      <c r="C454" s="13">
        <v>752023</v>
      </c>
      <c r="D454" s="18" t="s">
        <v>333</v>
      </c>
      <c r="E454" s="18" t="s">
        <v>13</v>
      </c>
      <c r="F454" s="17">
        <v>4000</v>
      </c>
      <c r="G454" s="15" t="s">
        <v>235</v>
      </c>
      <c r="H454" s="19" t="s">
        <v>322</v>
      </c>
      <c r="I454" s="10">
        <f t="shared" si="14"/>
        <v>30</v>
      </c>
      <c r="J454" s="11">
        <f t="shared" si="15"/>
        <v>120000</v>
      </c>
    </row>
    <row r="455" spans="2:10" s="5" customFormat="1" x14ac:dyDescent="0.2">
      <c r="B455" s="15" t="s">
        <v>267</v>
      </c>
      <c r="C455" s="13">
        <v>738</v>
      </c>
      <c r="D455" s="18" t="s">
        <v>334</v>
      </c>
      <c r="E455" s="18" t="s">
        <v>13</v>
      </c>
      <c r="F455" s="17">
        <v>2400</v>
      </c>
      <c r="G455" s="15" t="s">
        <v>267</v>
      </c>
      <c r="H455" s="19" t="s">
        <v>322</v>
      </c>
      <c r="I455" s="10">
        <f t="shared" si="14"/>
        <v>23</v>
      </c>
      <c r="J455" s="11">
        <f t="shared" si="15"/>
        <v>55200</v>
      </c>
    </row>
    <row r="456" spans="2:10" s="5" customFormat="1" x14ac:dyDescent="0.2">
      <c r="B456" s="15" t="s">
        <v>335</v>
      </c>
      <c r="C456" s="13">
        <v>37001</v>
      </c>
      <c r="D456" s="18" t="s">
        <v>336</v>
      </c>
      <c r="E456" s="18" t="s">
        <v>54</v>
      </c>
      <c r="F456" s="17">
        <v>3232.55</v>
      </c>
      <c r="G456" s="15" t="s">
        <v>335</v>
      </c>
      <c r="H456" s="19" t="s">
        <v>322</v>
      </c>
      <c r="I456" s="10">
        <f t="shared" si="14"/>
        <v>17</v>
      </c>
      <c r="J456" s="11">
        <f t="shared" si="15"/>
        <v>54953.350000000006</v>
      </c>
    </row>
    <row r="457" spans="2:10" s="5" customFormat="1" x14ac:dyDescent="0.2">
      <c r="B457" s="15" t="s">
        <v>225</v>
      </c>
      <c r="C457" s="13">
        <v>597292</v>
      </c>
      <c r="D457" s="18" t="s">
        <v>15</v>
      </c>
      <c r="E457" s="18" t="s">
        <v>17</v>
      </c>
      <c r="F457" s="17">
        <v>18864.72</v>
      </c>
      <c r="G457" s="15" t="s">
        <v>322</v>
      </c>
      <c r="H457" s="19" t="s">
        <v>322</v>
      </c>
      <c r="I457" s="10">
        <f t="shared" si="14"/>
        <v>0</v>
      </c>
      <c r="J457" s="11">
        <f t="shared" si="15"/>
        <v>0</v>
      </c>
    </row>
    <row r="458" spans="2:10" s="5" customFormat="1" x14ac:dyDescent="0.2">
      <c r="B458" s="15" t="s">
        <v>225</v>
      </c>
      <c r="C458" s="13">
        <v>597526</v>
      </c>
      <c r="D458" s="18" t="s">
        <v>15</v>
      </c>
      <c r="E458" s="18" t="s">
        <v>17</v>
      </c>
      <c r="F458" s="17">
        <v>135.38</v>
      </c>
      <c r="G458" s="15" t="s">
        <v>322</v>
      </c>
      <c r="H458" s="19" t="s">
        <v>322</v>
      </c>
      <c r="I458" s="10">
        <f t="shared" si="14"/>
        <v>0</v>
      </c>
      <c r="J458" s="11">
        <f t="shared" si="15"/>
        <v>0</v>
      </c>
    </row>
    <row r="459" spans="2:10" s="5" customFormat="1" x14ac:dyDescent="0.2">
      <c r="B459" s="15" t="s">
        <v>225</v>
      </c>
      <c r="C459" s="13">
        <v>597293</v>
      </c>
      <c r="D459" s="18" t="s">
        <v>15</v>
      </c>
      <c r="E459" s="18" t="s">
        <v>17</v>
      </c>
      <c r="F459" s="17">
        <v>4963.96</v>
      </c>
      <c r="G459" s="15" t="s">
        <v>322</v>
      </c>
      <c r="H459" s="19" t="s">
        <v>322</v>
      </c>
      <c r="I459" s="10">
        <f t="shared" si="14"/>
        <v>0</v>
      </c>
      <c r="J459" s="11">
        <f t="shared" si="15"/>
        <v>0</v>
      </c>
    </row>
    <row r="460" spans="2:10" s="5" customFormat="1" x14ac:dyDescent="0.2">
      <c r="B460" s="15" t="s">
        <v>225</v>
      </c>
      <c r="C460" s="13">
        <v>597370</v>
      </c>
      <c r="D460" s="18" t="s">
        <v>15</v>
      </c>
      <c r="E460" s="18" t="s">
        <v>17</v>
      </c>
      <c r="F460" s="17">
        <v>978.74</v>
      </c>
      <c r="G460" s="15" t="s">
        <v>322</v>
      </c>
      <c r="H460" s="19" t="s">
        <v>322</v>
      </c>
      <c r="I460" s="10">
        <f t="shared" si="14"/>
        <v>0</v>
      </c>
      <c r="J460" s="11">
        <f t="shared" si="15"/>
        <v>0</v>
      </c>
    </row>
    <row r="461" spans="2:10" s="5" customFormat="1" x14ac:dyDescent="0.2">
      <c r="B461" s="15" t="s">
        <v>304</v>
      </c>
      <c r="C461" s="13">
        <v>32</v>
      </c>
      <c r="D461" s="18" t="s">
        <v>244</v>
      </c>
      <c r="E461" s="18" t="s">
        <v>13</v>
      </c>
      <c r="F461" s="17">
        <v>311.85000000000002</v>
      </c>
      <c r="G461" s="15" t="s">
        <v>304</v>
      </c>
      <c r="H461" s="19" t="s">
        <v>322</v>
      </c>
      <c r="I461" s="10">
        <f t="shared" si="14"/>
        <v>14</v>
      </c>
      <c r="J461" s="11">
        <f t="shared" si="15"/>
        <v>4365.9000000000005</v>
      </c>
    </row>
    <row r="462" spans="2:10" s="5" customFormat="1" x14ac:dyDescent="0.2">
      <c r="B462" s="15" t="s">
        <v>318</v>
      </c>
      <c r="C462" s="13">
        <v>1</v>
      </c>
      <c r="D462" s="18" t="s">
        <v>337</v>
      </c>
      <c r="E462" s="18" t="s">
        <v>54</v>
      </c>
      <c r="F462" s="17">
        <v>2800</v>
      </c>
      <c r="G462" s="15" t="s">
        <v>318</v>
      </c>
      <c r="H462" s="19" t="s">
        <v>338</v>
      </c>
      <c r="I462" s="10">
        <f t="shared" si="14"/>
        <v>6</v>
      </c>
      <c r="J462" s="11">
        <f t="shared" si="15"/>
        <v>16800</v>
      </c>
    </row>
    <row r="463" spans="2:10" s="5" customFormat="1" x14ac:dyDescent="0.2">
      <c r="B463" s="15" t="s">
        <v>126</v>
      </c>
      <c r="C463" s="13">
        <v>329430</v>
      </c>
      <c r="D463" s="18" t="s">
        <v>99</v>
      </c>
      <c r="E463" s="18" t="s">
        <v>17</v>
      </c>
      <c r="F463" s="17">
        <v>1424.93</v>
      </c>
      <c r="G463" s="15" t="s">
        <v>207</v>
      </c>
      <c r="H463" s="19" t="s">
        <v>339</v>
      </c>
      <c r="I463" s="10">
        <f t="shared" si="14"/>
        <v>34</v>
      </c>
      <c r="J463" s="11">
        <f t="shared" si="15"/>
        <v>48447.62</v>
      </c>
    </row>
    <row r="464" spans="2:10" s="5" customFormat="1" x14ac:dyDescent="0.2">
      <c r="B464" s="15" t="s">
        <v>213</v>
      </c>
      <c r="C464" s="13">
        <v>145374</v>
      </c>
      <c r="D464" s="18" t="s">
        <v>99</v>
      </c>
      <c r="E464" s="18" t="s">
        <v>17</v>
      </c>
      <c r="F464" s="17">
        <v>7298.72</v>
      </c>
      <c r="G464" s="15" t="s">
        <v>297</v>
      </c>
      <c r="H464" s="19" t="s">
        <v>339</v>
      </c>
      <c r="I464" s="10">
        <f t="shared" si="14"/>
        <v>13</v>
      </c>
      <c r="J464" s="11">
        <f t="shared" si="15"/>
        <v>94883.36</v>
      </c>
    </row>
    <row r="465" spans="2:10" s="5" customFormat="1" x14ac:dyDescent="0.2">
      <c r="B465" s="15" t="s">
        <v>125</v>
      </c>
      <c r="C465" s="13">
        <v>340647</v>
      </c>
      <c r="D465" s="18" t="s">
        <v>99</v>
      </c>
      <c r="E465" s="18" t="s">
        <v>17</v>
      </c>
      <c r="F465" s="17">
        <v>7282.63</v>
      </c>
      <c r="G465" s="15" t="s">
        <v>317</v>
      </c>
      <c r="H465" s="19" t="s">
        <v>339</v>
      </c>
      <c r="I465" s="10">
        <f t="shared" si="14"/>
        <v>7</v>
      </c>
      <c r="J465" s="11">
        <f t="shared" si="15"/>
        <v>50978.41</v>
      </c>
    </row>
    <row r="466" spans="2:10" s="5" customFormat="1" x14ac:dyDescent="0.2">
      <c r="B466" s="15" t="s">
        <v>319</v>
      </c>
      <c r="C466" s="13">
        <v>343704</v>
      </c>
      <c r="D466" s="18" t="s">
        <v>99</v>
      </c>
      <c r="E466" s="18" t="s">
        <v>17</v>
      </c>
      <c r="F466" s="17">
        <v>7073.63</v>
      </c>
      <c r="G466" s="15" t="s">
        <v>338</v>
      </c>
      <c r="H466" s="19" t="s">
        <v>339</v>
      </c>
      <c r="I466" s="10">
        <f t="shared" si="14"/>
        <v>2</v>
      </c>
      <c r="J466" s="11">
        <f t="shared" si="15"/>
        <v>14147.26</v>
      </c>
    </row>
    <row r="467" spans="2:10" s="5" customFormat="1" x14ac:dyDescent="0.2">
      <c r="B467" s="15" t="s">
        <v>340</v>
      </c>
      <c r="C467" s="13">
        <v>115</v>
      </c>
      <c r="D467" s="18" t="s">
        <v>209</v>
      </c>
      <c r="E467" s="18" t="s">
        <v>210</v>
      </c>
      <c r="F467" s="17">
        <v>4008</v>
      </c>
      <c r="G467" s="15" t="s">
        <v>340</v>
      </c>
      <c r="H467" s="19" t="s">
        <v>341</v>
      </c>
      <c r="I467" s="10">
        <f t="shared" si="14"/>
        <v>2</v>
      </c>
      <c r="J467" s="11">
        <f t="shared" si="15"/>
        <v>8016</v>
      </c>
    </row>
    <row r="468" spans="2:10" s="5" customFormat="1" x14ac:dyDescent="0.2">
      <c r="B468" s="12">
        <v>45282</v>
      </c>
      <c r="C468" s="13">
        <v>0</v>
      </c>
      <c r="D468" s="5" t="s">
        <v>376</v>
      </c>
      <c r="E468" s="9" t="s">
        <v>390</v>
      </c>
      <c r="F468" s="17">
        <v>453.56</v>
      </c>
      <c r="G468" s="12">
        <v>45282</v>
      </c>
      <c r="H468" s="19">
        <v>45282</v>
      </c>
      <c r="I468" s="10">
        <f t="shared" si="14"/>
        <v>0</v>
      </c>
      <c r="J468" s="11">
        <f t="shared" si="15"/>
        <v>0</v>
      </c>
    </row>
    <row r="469" spans="2:10" s="5" customFormat="1" x14ac:dyDescent="0.2">
      <c r="B469" s="15" t="s">
        <v>3</v>
      </c>
      <c r="C469" s="13">
        <v>95</v>
      </c>
      <c r="D469" s="18" t="s">
        <v>342</v>
      </c>
      <c r="E469" s="18" t="s">
        <v>177</v>
      </c>
      <c r="F469" s="17">
        <v>8594.09</v>
      </c>
      <c r="G469" s="15" t="s">
        <v>225</v>
      </c>
      <c r="H469" s="19" t="s">
        <v>311</v>
      </c>
      <c r="I469" s="10">
        <f t="shared" si="14"/>
        <v>27</v>
      </c>
      <c r="J469" s="11">
        <f t="shared" si="15"/>
        <v>232040.43</v>
      </c>
    </row>
    <row r="470" spans="2:10" s="5" customFormat="1" x14ac:dyDescent="0.2">
      <c r="B470" s="15" t="s">
        <v>20</v>
      </c>
      <c r="C470" s="13">
        <v>19</v>
      </c>
      <c r="D470" s="18" t="s">
        <v>300</v>
      </c>
      <c r="E470" s="18" t="s">
        <v>295</v>
      </c>
      <c r="F470" s="17">
        <v>1000</v>
      </c>
      <c r="G470" s="15" t="s">
        <v>343</v>
      </c>
      <c r="H470" s="19" t="s">
        <v>311</v>
      </c>
      <c r="I470" s="10">
        <f t="shared" si="14"/>
        <v>-4</v>
      </c>
      <c r="J470" s="11">
        <f t="shared" si="15"/>
        <v>-4000</v>
      </c>
    </row>
    <row r="471" spans="2:10" s="5" customFormat="1" x14ac:dyDescent="0.2">
      <c r="B471" s="15" t="s">
        <v>78</v>
      </c>
      <c r="C471" s="13">
        <v>105</v>
      </c>
      <c r="D471" s="18" t="s">
        <v>342</v>
      </c>
      <c r="E471" s="18" t="s">
        <v>13</v>
      </c>
      <c r="F471" s="17">
        <v>850</v>
      </c>
      <c r="G471" s="15" t="s">
        <v>225</v>
      </c>
      <c r="H471" s="19" t="s">
        <v>311</v>
      </c>
      <c r="I471" s="10">
        <f t="shared" si="14"/>
        <v>27</v>
      </c>
      <c r="J471" s="11">
        <f t="shared" si="15"/>
        <v>22950</v>
      </c>
    </row>
    <row r="472" spans="2:10" s="5" customFormat="1" x14ac:dyDescent="0.2">
      <c r="B472" s="15" t="s">
        <v>80</v>
      </c>
      <c r="C472" s="13">
        <v>149</v>
      </c>
      <c r="D472" s="18" t="s">
        <v>148</v>
      </c>
      <c r="E472" s="18" t="s">
        <v>68</v>
      </c>
      <c r="F472" s="17">
        <v>500</v>
      </c>
      <c r="G472" s="15" t="s">
        <v>216</v>
      </c>
      <c r="H472" s="19" t="s">
        <v>311</v>
      </c>
      <c r="I472" s="10">
        <f t="shared" si="14"/>
        <v>51</v>
      </c>
      <c r="J472" s="11">
        <f t="shared" si="15"/>
        <v>25500</v>
      </c>
    </row>
    <row r="473" spans="2:10" s="5" customFormat="1" x14ac:dyDescent="0.2">
      <c r="B473" s="15" t="s">
        <v>72</v>
      </c>
      <c r="C473" s="13">
        <v>20</v>
      </c>
      <c r="D473" s="18" t="s">
        <v>300</v>
      </c>
      <c r="E473" s="18" t="s">
        <v>32</v>
      </c>
      <c r="F473" s="17">
        <v>164</v>
      </c>
      <c r="G473" s="15" t="s">
        <v>343</v>
      </c>
      <c r="H473" s="19" t="s">
        <v>311</v>
      </c>
      <c r="I473" s="10">
        <f t="shared" si="14"/>
        <v>-4</v>
      </c>
      <c r="J473" s="11">
        <f t="shared" si="15"/>
        <v>-656</v>
      </c>
    </row>
    <row r="474" spans="2:10" s="5" customFormat="1" x14ac:dyDescent="0.2">
      <c r="B474" s="15" t="s">
        <v>72</v>
      </c>
      <c r="C474" s="13">
        <v>21</v>
      </c>
      <c r="D474" s="18" t="s">
        <v>300</v>
      </c>
      <c r="E474" s="18" t="s">
        <v>32</v>
      </c>
      <c r="F474" s="17">
        <v>38</v>
      </c>
      <c r="G474" s="15" t="s">
        <v>343</v>
      </c>
      <c r="H474" s="19" t="s">
        <v>311</v>
      </c>
      <c r="I474" s="10">
        <f t="shared" si="14"/>
        <v>-4</v>
      </c>
      <c r="J474" s="11">
        <f t="shared" si="15"/>
        <v>-152</v>
      </c>
    </row>
    <row r="475" spans="2:10" s="5" customFormat="1" x14ac:dyDescent="0.2">
      <c r="B475" s="15" t="s">
        <v>72</v>
      </c>
      <c r="C475" s="13">
        <v>2095</v>
      </c>
      <c r="D475" s="18" t="s">
        <v>83</v>
      </c>
      <c r="E475" s="18" t="s">
        <v>344</v>
      </c>
      <c r="F475" s="17">
        <v>1072.17</v>
      </c>
      <c r="G475" s="15" t="s">
        <v>72</v>
      </c>
      <c r="H475" s="19" t="s">
        <v>311</v>
      </c>
      <c r="I475" s="10">
        <f t="shared" si="14"/>
        <v>75</v>
      </c>
      <c r="J475" s="11">
        <f t="shared" si="15"/>
        <v>80412.75</v>
      </c>
    </row>
    <row r="476" spans="2:10" s="5" customFormat="1" x14ac:dyDescent="0.2">
      <c r="B476" s="15" t="s">
        <v>72</v>
      </c>
      <c r="C476" s="13">
        <v>2095</v>
      </c>
      <c r="D476" s="18" t="s">
        <v>83</v>
      </c>
      <c r="E476" s="18" t="s">
        <v>344</v>
      </c>
      <c r="F476" s="17">
        <v>4288.6899999999996</v>
      </c>
      <c r="G476" s="15" t="s">
        <v>125</v>
      </c>
      <c r="H476" s="19" t="s">
        <v>311</v>
      </c>
      <c r="I476" s="10">
        <f t="shared" si="14"/>
        <v>44</v>
      </c>
      <c r="J476" s="11">
        <f t="shared" si="15"/>
        <v>188702.36</v>
      </c>
    </row>
    <row r="477" spans="2:10" s="5" customFormat="1" x14ac:dyDescent="0.2">
      <c r="B477" s="15" t="s">
        <v>139</v>
      </c>
      <c r="C477" s="13">
        <v>108</v>
      </c>
      <c r="D477" s="18" t="s">
        <v>342</v>
      </c>
      <c r="E477" s="18" t="s">
        <v>177</v>
      </c>
      <c r="F477" s="17">
        <v>6384.29</v>
      </c>
      <c r="G477" s="15" t="s">
        <v>225</v>
      </c>
      <c r="H477" s="19" t="s">
        <v>311</v>
      </c>
      <c r="I477" s="10">
        <f t="shared" si="14"/>
        <v>27</v>
      </c>
      <c r="J477" s="11">
        <f t="shared" si="15"/>
        <v>172375.83</v>
      </c>
    </row>
    <row r="478" spans="2:10" s="5" customFormat="1" x14ac:dyDescent="0.2">
      <c r="B478" s="15" t="s">
        <v>139</v>
      </c>
      <c r="C478" s="13">
        <v>1077</v>
      </c>
      <c r="D478" s="18" t="s">
        <v>40</v>
      </c>
      <c r="E478" s="18" t="s">
        <v>41</v>
      </c>
      <c r="F478" s="17">
        <v>4980</v>
      </c>
      <c r="G478" s="15" t="s">
        <v>225</v>
      </c>
      <c r="H478" s="19" t="s">
        <v>311</v>
      </c>
      <c r="I478" s="10">
        <f t="shared" si="14"/>
        <v>27</v>
      </c>
      <c r="J478" s="11">
        <f t="shared" si="15"/>
        <v>134460</v>
      </c>
    </row>
    <row r="479" spans="2:10" s="5" customFormat="1" x14ac:dyDescent="0.2">
      <c r="B479" s="15" t="s">
        <v>121</v>
      </c>
      <c r="C479" s="13">
        <v>22</v>
      </c>
      <c r="D479" s="18" t="s">
        <v>300</v>
      </c>
      <c r="E479" s="18" t="s">
        <v>32</v>
      </c>
      <c r="F479" s="17">
        <v>90</v>
      </c>
      <c r="G479" s="15" t="s">
        <v>343</v>
      </c>
      <c r="H479" s="19" t="s">
        <v>311</v>
      </c>
      <c r="I479" s="10">
        <f t="shared" si="14"/>
        <v>-4</v>
      </c>
      <c r="J479" s="11">
        <f t="shared" si="15"/>
        <v>-360</v>
      </c>
    </row>
    <row r="480" spans="2:10" s="5" customFormat="1" x14ac:dyDescent="0.2">
      <c r="B480" s="15" t="s">
        <v>121</v>
      </c>
      <c r="C480" s="13">
        <v>581571</v>
      </c>
      <c r="D480" s="18" t="s">
        <v>324</v>
      </c>
      <c r="E480" s="18" t="s">
        <v>46</v>
      </c>
      <c r="F480" s="17">
        <v>220</v>
      </c>
      <c r="G480" s="15" t="s">
        <v>225</v>
      </c>
      <c r="H480" s="19" t="s">
        <v>311</v>
      </c>
      <c r="I480" s="10">
        <f t="shared" si="14"/>
        <v>27</v>
      </c>
      <c r="J480" s="11">
        <f t="shared" si="15"/>
        <v>5940</v>
      </c>
    </row>
    <row r="481" spans="2:10" s="5" customFormat="1" x14ac:dyDescent="0.2">
      <c r="B481" s="15" t="s">
        <v>121</v>
      </c>
      <c r="C481" s="13">
        <v>925</v>
      </c>
      <c r="D481" s="18" t="s">
        <v>345</v>
      </c>
      <c r="E481" s="18" t="s">
        <v>46</v>
      </c>
      <c r="F481" s="17">
        <v>6506.24</v>
      </c>
      <c r="G481" s="15" t="s">
        <v>346</v>
      </c>
      <c r="H481" s="19" t="s">
        <v>311</v>
      </c>
      <c r="I481" s="10">
        <f t="shared" si="14"/>
        <v>-3</v>
      </c>
      <c r="J481" s="11">
        <f t="shared" si="15"/>
        <v>-19518.72</v>
      </c>
    </row>
    <row r="482" spans="2:10" s="5" customFormat="1" x14ac:dyDescent="0.2">
      <c r="B482" s="15" t="s">
        <v>134</v>
      </c>
      <c r="C482" s="13">
        <v>118</v>
      </c>
      <c r="D482" s="18" t="s">
        <v>95</v>
      </c>
      <c r="E482" s="18" t="s">
        <v>33</v>
      </c>
      <c r="F482" s="17">
        <v>396.36</v>
      </c>
      <c r="G482" s="15" t="s">
        <v>225</v>
      </c>
      <c r="H482" s="19" t="s">
        <v>311</v>
      </c>
      <c r="I482" s="10">
        <f t="shared" si="14"/>
        <v>27</v>
      </c>
      <c r="J482" s="11">
        <f t="shared" si="15"/>
        <v>10701.720000000001</v>
      </c>
    </row>
    <row r="483" spans="2:10" s="5" customFormat="1" x14ac:dyDescent="0.2">
      <c r="B483" s="15" t="s">
        <v>121</v>
      </c>
      <c r="C483" s="13">
        <v>247</v>
      </c>
      <c r="D483" s="18" t="s">
        <v>199</v>
      </c>
      <c r="E483" s="18" t="s">
        <v>46</v>
      </c>
      <c r="F483" s="17">
        <v>760.58</v>
      </c>
      <c r="G483" s="15" t="s">
        <v>225</v>
      </c>
      <c r="H483" s="19" t="s">
        <v>311</v>
      </c>
      <c r="I483" s="10">
        <f t="shared" si="14"/>
        <v>27</v>
      </c>
      <c r="J483" s="11">
        <f t="shared" si="15"/>
        <v>20535.66</v>
      </c>
    </row>
    <row r="484" spans="2:10" s="5" customFormat="1" x14ac:dyDescent="0.2">
      <c r="B484" s="15" t="s">
        <v>121</v>
      </c>
      <c r="C484" s="13">
        <v>793</v>
      </c>
      <c r="D484" s="18" t="s">
        <v>101</v>
      </c>
      <c r="E484" s="18" t="s">
        <v>123</v>
      </c>
      <c r="F484" s="17">
        <v>14384.15</v>
      </c>
      <c r="G484" s="15" t="s">
        <v>343</v>
      </c>
      <c r="H484" s="19" t="s">
        <v>311</v>
      </c>
      <c r="I484" s="10">
        <f t="shared" si="14"/>
        <v>-4</v>
      </c>
      <c r="J484" s="11">
        <f t="shared" si="15"/>
        <v>-57536.6</v>
      </c>
    </row>
    <row r="485" spans="2:10" s="5" customFormat="1" x14ac:dyDescent="0.2">
      <c r="B485" s="15" t="s">
        <v>121</v>
      </c>
      <c r="C485" s="13">
        <v>794</v>
      </c>
      <c r="D485" s="18" t="s">
        <v>101</v>
      </c>
      <c r="E485" s="18" t="s">
        <v>123</v>
      </c>
      <c r="F485" s="17">
        <v>444.06</v>
      </c>
      <c r="G485" s="15" t="s">
        <v>343</v>
      </c>
      <c r="H485" s="19" t="s">
        <v>311</v>
      </c>
      <c r="I485" s="10">
        <f t="shared" si="14"/>
        <v>-4</v>
      </c>
      <c r="J485" s="11">
        <f t="shared" si="15"/>
        <v>-1776.24</v>
      </c>
    </row>
    <row r="486" spans="2:10" s="5" customFormat="1" x14ac:dyDescent="0.2">
      <c r="B486" s="15" t="s">
        <v>121</v>
      </c>
      <c r="C486" s="13">
        <v>807</v>
      </c>
      <c r="D486" s="18" t="s">
        <v>101</v>
      </c>
      <c r="E486" s="18" t="s">
        <v>123</v>
      </c>
      <c r="F486" s="17">
        <v>947.32</v>
      </c>
      <c r="G486" s="15" t="s">
        <v>343</v>
      </c>
      <c r="H486" s="19" t="s">
        <v>311</v>
      </c>
      <c r="I486" s="10">
        <f t="shared" si="14"/>
        <v>-4</v>
      </c>
      <c r="J486" s="11">
        <f t="shared" si="15"/>
        <v>-3789.28</v>
      </c>
    </row>
    <row r="487" spans="2:10" s="5" customFormat="1" x14ac:dyDescent="0.2">
      <c r="B487" s="15" t="s">
        <v>121</v>
      </c>
      <c r="C487" s="13">
        <v>795</v>
      </c>
      <c r="D487" s="18" t="s">
        <v>101</v>
      </c>
      <c r="E487" s="18" t="s">
        <v>123</v>
      </c>
      <c r="F487" s="17">
        <v>2840.01</v>
      </c>
      <c r="G487" s="15" t="s">
        <v>343</v>
      </c>
      <c r="H487" s="19" t="s">
        <v>311</v>
      </c>
      <c r="I487" s="10">
        <f t="shared" si="14"/>
        <v>-4</v>
      </c>
      <c r="J487" s="11">
        <f t="shared" si="15"/>
        <v>-11360.04</v>
      </c>
    </row>
    <row r="488" spans="2:10" s="5" customFormat="1" x14ac:dyDescent="0.2">
      <c r="B488" s="15" t="s">
        <v>121</v>
      </c>
      <c r="C488" s="13">
        <v>246</v>
      </c>
      <c r="D488" s="18" t="s">
        <v>199</v>
      </c>
      <c r="E488" s="18" t="s">
        <v>46</v>
      </c>
      <c r="F488" s="17">
        <v>2846.85</v>
      </c>
      <c r="G488" s="15" t="s">
        <v>225</v>
      </c>
      <c r="H488" s="19" t="s">
        <v>311</v>
      </c>
      <c r="I488" s="10">
        <f t="shared" si="14"/>
        <v>27</v>
      </c>
      <c r="J488" s="11">
        <f t="shared" si="15"/>
        <v>76864.95</v>
      </c>
    </row>
    <row r="489" spans="2:10" s="5" customFormat="1" x14ac:dyDescent="0.2">
      <c r="B489" s="15" t="s">
        <v>121</v>
      </c>
      <c r="C489" s="13">
        <v>806</v>
      </c>
      <c r="D489" s="18" t="s">
        <v>101</v>
      </c>
      <c r="E489" s="18" t="s">
        <v>123</v>
      </c>
      <c r="F489" s="17">
        <v>3087.6</v>
      </c>
      <c r="G489" s="15" t="s">
        <v>343</v>
      </c>
      <c r="H489" s="19" t="s">
        <v>311</v>
      </c>
      <c r="I489" s="10">
        <f t="shared" si="14"/>
        <v>-4</v>
      </c>
      <c r="J489" s="11">
        <f t="shared" si="15"/>
        <v>-12350.4</v>
      </c>
    </row>
    <row r="490" spans="2:10" s="5" customFormat="1" x14ac:dyDescent="0.2">
      <c r="B490" s="15" t="s">
        <v>121</v>
      </c>
      <c r="C490" s="13">
        <v>1430</v>
      </c>
      <c r="D490" s="18" t="s">
        <v>310</v>
      </c>
      <c r="E490" s="18" t="s">
        <v>46</v>
      </c>
      <c r="F490" s="17">
        <v>5256</v>
      </c>
      <c r="G490" s="15" t="s">
        <v>225</v>
      </c>
      <c r="H490" s="19" t="s">
        <v>311</v>
      </c>
      <c r="I490" s="10">
        <f t="shared" si="14"/>
        <v>27</v>
      </c>
      <c r="J490" s="11">
        <f t="shared" si="15"/>
        <v>141912</v>
      </c>
    </row>
    <row r="491" spans="2:10" s="5" customFormat="1" x14ac:dyDescent="0.2">
      <c r="B491" s="15" t="s">
        <v>121</v>
      </c>
      <c r="C491" s="13">
        <v>808</v>
      </c>
      <c r="D491" s="18" t="s">
        <v>101</v>
      </c>
      <c r="E491" s="18" t="s">
        <v>123</v>
      </c>
      <c r="F491" s="17">
        <v>4925.2700000000004</v>
      </c>
      <c r="G491" s="15" t="s">
        <v>343</v>
      </c>
      <c r="H491" s="19" t="s">
        <v>311</v>
      </c>
      <c r="I491" s="10">
        <f t="shared" si="14"/>
        <v>-4</v>
      </c>
      <c r="J491" s="11">
        <f t="shared" si="15"/>
        <v>-19701.080000000002</v>
      </c>
    </row>
    <row r="492" spans="2:10" s="5" customFormat="1" x14ac:dyDescent="0.2">
      <c r="B492" s="15" t="s">
        <v>121</v>
      </c>
      <c r="C492" s="13">
        <v>810</v>
      </c>
      <c r="D492" s="18" t="s">
        <v>101</v>
      </c>
      <c r="E492" s="18" t="s">
        <v>123</v>
      </c>
      <c r="F492" s="17">
        <v>3462.31</v>
      </c>
      <c r="G492" s="15" t="s">
        <v>343</v>
      </c>
      <c r="H492" s="19" t="s">
        <v>311</v>
      </c>
      <c r="I492" s="10">
        <f t="shared" si="14"/>
        <v>-4</v>
      </c>
      <c r="J492" s="11">
        <f t="shared" si="15"/>
        <v>-13849.24</v>
      </c>
    </row>
    <row r="493" spans="2:10" s="5" customFormat="1" x14ac:dyDescent="0.2">
      <c r="B493" s="15" t="s">
        <v>121</v>
      </c>
      <c r="C493" s="13">
        <v>796</v>
      </c>
      <c r="D493" s="18" t="s">
        <v>101</v>
      </c>
      <c r="E493" s="18" t="s">
        <v>123</v>
      </c>
      <c r="F493" s="17">
        <v>470.43</v>
      </c>
      <c r="G493" s="15" t="s">
        <v>343</v>
      </c>
      <c r="H493" s="19" t="s">
        <v>311</v>
      </c>
      <c r="I493" s="10">
        <f t="shared" si="14"/>
        <v>-4</v>
      </c>
      <c r="J493" s="11">
        <f t="shared" si="15"/>
        <v>-1881.72</v>
      </c>
    </row>
    <row r="494" spans="2:10" s="5" customFormat="1" x14ac:dyDescent="0.2">
      <c r="B494" s="15" t="s">
        <v>121</v>
      </c>
      <c r="C494" s="13">
        <v>797</v>
      </c>
      <c r="D494" s="18" t="s">
        <v>101</v>
      </c>
      <c r="E494" s="18" t="s">
        <v>123</v>
      </c>
      <c r="F494" s="17">
        <v>517.05999999999995</v>
      </c>
      <c r="G494" s="15" t="s">
        <v>343</v>
      </c>
      <c r="H494" s="19" t="s">
        <v>311</v>
      </c>
      <c r="I494" s="10">
        <f t="shared" si="14"/>
        <v>-4</v>
      </c>
      <c r="J494" s="11">
        <f t="shared" si="15"/>
        <v>-2068.2399999999998</v>
      </c>
    </row>
    <row r="495" spans="2:10" s="5" customFormat="1" x14ac:dyDescent="0.2">
      <c r="B495" s="15" t="s">
        <v>121</v>
      </c>
      <c r="C495" s="13">
        <v>798</v>
      </c>
      <c r="D495" s="18" t="s">
        <v>101</v>
      </c>
      <c r="E495" s="18" t="s">
        <v>123</v>
      </c>
      <c r="F495" s="17">
        <v>9865.9699999999993</v>
      </c>
      <c r="G495" s="15" t="s">
        <v>343</v>
      </c>
      <c r="H495" s="19" t="s">
        <v>311</v>
      </c>
      <c r="I495" s="10">
        <f t="shared" si="14"/>
        <v>-4</v>
      </c>
      <c r="J495" s="11">
        <f t="shared" si="15"/>
        <v>-39463.879999999997</v>
      </c>
    </row>
    <row r="496" spans="2:10" s="5" customFormat="1" x14ac:dyDescent="0.2">
      <c r="B496" s="15" t="s">
        <v>121</v>
      </c>
      <c r="C496" s="13">
        <v>792</v>
      </c>
      <c r="D496" s="18" t="s">
        <v>101</v>
      </c>
      <c r="E496" s="18" t="s">
        <v>123</v>
      </c>
      <c r="F496" s="17">
        <v>2224.87</v>
      </c>
      <c r="G496" s="15" t="s">
        <v>343</v>
      </c>
      <c r="H496" s="19" t="s">
        <v>311</v>
      </c>
      <c r="I496" s="10">
        <f t="shared" si="14"/>
        <v>-4</v>
      </c>
      <c r="J496" s="11">
        <f t="shared" si="15"/>
        <v>-8899.48</v>
      </c>
    </row>
    <row r="497" spans="2:10" s="5" customFormat="1" x14ac:dyDescent="0.2">
      <c r="B497" s="15" t="s">
        <v>121</v>
      </c>
      <c r="C497" s="13">
        <v>809</v>
      </c>
      <c r="D497" s="18" t="s">
        <v>101</v>
      </c>
      <c r="E497" s="18" t="s">
        <v>123</v>
      </c>
      <c r="F497" s="17">
        <v>7073.13</v>
      </c>
      <c r="G497" s="15" t="s">
        <v>343</v>
      </c>
      <c r="H497" s="19" t="s">
        <v>311</v>
      </c>
      <c r="I497" s="10">
        <f t="shared" si="14"/>
        <v>-4</v>
      </c>
      <c r="J497" s="11">
        <f t="shared" si="15"/>
        <v>-28292.52</v>
      </c>
    </row>
    <row r="498" spans="2:10" s="5" customFormat="1" x14ac:dyDescent="0.2">
      <c r="B498" s="15" t="s">
        <v>213</v>
      </c>
      <c r="C498" s="13">
        <v>121</v>
      </c>
      <c r="D498" s="18" t="s">
        <v>323</v>
      </c>
      <c r="E498" s="18" t="s">
        <v>33</v>
      </c>
      <c r="F498" s="17">
        <v>928.98</v>
      </c>
      <c r="G498" s="15" t="s">
        <v>343</v>
      </c>
      <c r="H498" s="19" t="s">
        <v>311</v>
      </c>
      <c r="I498" s="10">
        <f t="shared" si="14"/>
        <v>-4</v>
      </c>
      <c r="J498" s="11">
        <f t="shared" si="15"/>
        <v>-3715.92</v>
      </c>
    </row>
    <row r="499" spans="2:10" s="5" customFormat="1" x14ac:dyDescent="0.2">
      <c r="B499" s="15" t="s">
        <v>125</v>
      </c>
      <c r="C499" s="13">
        <v>1097</v>
      </c>
      <c r="D499" s="18" t="s">
        <v>269</v>
      </c>
      <c r="E499" s="18" t="s">
        <v>116</v>
      </c>
      <c r="F499" s="17">
        <v>7756</v>
      </c>
      <c r="G499" s="15" t="s">
        <v>317</v>
      </c>
      <c r="H499" s="19" t="s">
        <v>311</v>
      </c>
      <c r="I499" s="10">
        <f t="shared" si="14"/>
        <v>14</v>
      </c>
      <c r="J499" s="11">
        <f t="shared" si="15"/>
        <v>108584</v>
      </c>
    </row>
    <row r="500" spans="2:10" s="5" customFormat="1" x14ac:dyDescent="0.2">
      <c r="B500" s="15" t="s">
        <v>125</v>
      </c>
      <c r="C500" s="13">
        <v>1530</v>
      </c>
      <c r="D500" s="18" t="s">
        <v>330</v>
      </c>
      <c r="E500" s="18" t="s">
        <v>13</v>
      </c>
      <c r="F500" s="17">
        <v>1726</v>
      </c>
      <c r="G500" s="15" t="s">
        <v>317</v>
      </c>
      <c r="H500" s="19" t="s">
        <v>311</v>
      </c>
      <c r="I500" s="10">
        <f t="shared" si="14"/>
        <v>14</v>
      </c>
      <c r="J500" s="11">
        <f t="shared" si="15"/>
        <v>24164</v>
      </c>
    </row>
    <row r="501" spans="2:10" s="5" customFormat="1" x14ac:dyDescent="0.2">
      <c r="B501" s="15" t="s">
        <v>226</v>
      </c>
      <c r="C501" s="13">
        <v>4551</v>
      </c>
      <c r="D501" s="18" t="s">
        <v>150</v>
      </c>
      <c r="E501" s="18" t="s">
        <v>151</v>
      </c>
      <c r="F501" s="17">
        <v>2968.56</v>
      </c>
      <c r="G501" s="15" t="s">
        <v>347</v>
      </c>
      <c r="H501" s="19" t="s">
        <v>311</v>
      </c>
      <c r="I501" s="10">
        <f t="shared" si="14"/>
        <v>13</v>
      </c>
      <c r="J501" s="11">
        <f t="shared" si="15"/>
        <v>38591.279999999999</v>
      </c>
    </row>
    <row r="502" spans="2:10" s="5" customFormat="1" x14ac:dyDescent="0.2">
      <c r="B502" s="15" t="s">
        <v>235</v>
      </c>
      <c r="C502" s="13">
        <v>112200</v>
      </c>
      <c r="D502" s="18" t="s">
        <v>348</v>
      </c>
      <c r="E502" s="18" t="s">
        <v>33</v>
      </c>
      <c r="F502" s="17">
        <v>500</v>
      </c>
      <c r="G502" s="15" t="s">
        <v>343</v>
      </c>
      <c r="H502" s="19" t="s">
        <v>311</v>
      </c>
      <c r="I502" s="10">
        <f t="shared" si="14"/>
        <v>-4</v>
      </c>
      <c r="J502" s="11">
        <f t="shared" si="15"/>
        <v>-2000</v>
      </c>
    </row>
    <row r="503" spans="2:10" s="5" customFormat="1" x14ac:dyDescent="0.2">
      <c r="B503" s="15" t="s">
        <v>235</v>
      </c>
      <c r="C503" s="13">
        <v>14891</v>
      </c>
      <c r="D503" s="18" t="s">
        <v>169</v>
      </c>
      <c r="E503" s="18" t="s">
        <v>93</v>
      </c>
      <c r="F503" s="17">
        <v>455</v>
      </c>
      <c r="G503" s="15" t="s">
        <v>343</v>
      </c>
      <c r="H503" s="19" t="s">
        <v>311</v>
      </c>
      <c r="I503" s="10">
        <f t="shared" si="14"/>
        <v>-4</v>
      </c>
      <c r="J503" s="11">
        <f t="shared" si="15"/>
        <v>-1820</v>
      </c>
    </row>
    <row r="504" spans="2:10" s="5" customFormat="1" x14ac:dyDescent="0.2">
      <c r="B504" s="15" t="s">
        <v>235</v>
      </c>
      <c r="C504" s="13">
        <v>14813</v>
      </c>
      <c r="D504" s="18" t="s">
        <v>169</v>
      </c>
      <c r="E504" s="18" t="s">
        <v>93</v>
      </c>
      <c r="F504" s="17">
        <v>845</v>
      </c>
      <c r="G504" s="15" t="s">
        <v>343</v>
      </c>
      <c r="H504" s="19" t="s">
        <v>311</v>
      </c>
      <c r="I504" s="10">
        <f t="shared" si="14"/>
        <v>-4</v>
      </c>
      <c r="J504" s="11">
        <f t="shared" si="15"/>
        <v>-3380</v>
      </c>
    </row>
    <row r="505" spans="2:10" s="5" customFormat="1" x14ac:dyDescent="0.2">
      <c r="B505" s="15" t="s">
        <v>235</v>
      </c>
      <c r="C505" s="13">
        <v>14890</v>
      </c>
      <c r="D505" s="18" t="s">
        <v>169</v>
      </c>
      <c r="E505" s="18" t="s">
        <v>93</v>
      </c>
      <c r="F505" s="17">
        <v>340</v>
      </c>
      <c r="G505" s="15" t="s">
        <v>343</v>
      </c>
      <c r="H505" s="19" t="s">
        <v>311</v>
      </c>
      <c r="I505" s="10">
        <f t="shared" si="14"/>
        <v>-4</v>
      </c>
      <c r="J505" s="11">
        <f t="shared" si="15"/>
        <v>-1360</v>
      </c>
    </row>
    <row r="506" spans="2:10" s="5" customFormat="1" x14ac:dyDescent="0.2">
      <c r="B506" s="15" t="s">
        <v>235</v>
      </c>
      <c r="C506" s="13">
        <v>14898</v>
      </c>
      <c r="D506" s="18" t="s">
        <v>169</v>
      </c>
      <c r="E506" s="18" t="s">
        <v>93</v>
      </c>
      <c r="F506" s="17">
        <v>455</v>
      </c>
      <c r="G506" s="15" t="s">
        <v>343</v>
      </c>
      <c r="H506" s="19" t="s">
        <v>311</v>
      </c>
      <c r="I506" s="10">
        <f t="shared" si="14"/>
        <v>-4</v>
      </c>
      <c r="J506" s="11">
        <f t="shared" si="15"/>
        <v>-1820</v>
      </c>
    </row>
    <row r="507" spans="2:10" s="5" customFormat="1" x14ac:dyDescent="0.2">
      <c r="B507" s="15" t="s">
        <v>235</v>
      </c>
      <c r="C507" s="13">
        <v>14895</v>
      </c>
      <c r="D507" s="18" t="s">
        <v>169</v>
      </c>
      <c r="E507" s="18" t="s">
        <v>93</v>
      </c>
      <c r="F507" s="17">
        <v>345</v>
      </c>
      <c r="G507" s="15" t="s">
        <v>343</v>
      </c>
      <c r="H507" s="19" t="s">
        <v>311</v>
      </c>
      <c r="I507" s="10">
        <f t="shared" si="14"/>
        <v>-4</v>
      </c>
      <c r="J507" s="11">
        <f t="shared" si="15"/>
        <v>-1380</v>
      </c>
    </row>
    <row r="508" spans="2:10" s="5" customFormat="1" x14ac:dyDescent="0.2">
      <c r="B508" s="15" t="s">
        <v>207</v>
      </c>
      <c r="C508" s="13">
        <v>950</v>
      </c>
      <c r="D508" s="18" t="s">
        <v>283</v>
      </c>
      <c r="E508" s="18" t="s">
        <v>68</v>
      </c>
      <c r="F508" s="17">
        <v>340.8</v>
      </c>
      <c r="G508" s="15" t="s">
        <v>207</v>
      </c>
      <c r="H508" s="19" t="s">
        <v>311</v>
      </c>
      <c r="I508" s="10">
        <f t="shared" si="14"/>
        <v>41</v>
      </c>
      <c r="J508" s="11">
        <f t="shared" si="15"/>
        <v>13972.800000000001</v>
      </c>
    </row>
    <row r="509" spans="2:10" s="5" customFormat="1" x14ac:dyDescent="0.2">
      <c r="B509" s="15" t="s">
        <v>267</v>
      </c>
      <c r="C509" s="13">
        <v>2746</v>
      </c>
      <c r="D509" s="18" t="s">
        <v>141</v>
      </c>
      <c r="E509" s="18" t="s">
        <v>41</v>
      </c>
      <c r="F509" s="17">
        <v>1800</v>
      </c>
      <c r="G509" s="15" t="s">
        <v>267</v>
      </c>
      <c r="H509" s="19" t="s">
        <v>311</v>
      </c>
      <c r="I509" s="10">
        <f t="shared" si="14"/>
        <v>35</v>
      </c>
      <c r="J509" s="11">
        <f t="shared" si="15"/>
        <v>63000</v>
      </c>
    </row>
    <row r="510" spans="2:10" s="5" customFormat="1" x14ac:dyDescent="0.2">
      <c r="B510" s="15" t="s">
        <v>270</v>
      </c>
      <c r="C510" s="13">
        <v>2985</v>
      </c>
      <c r="D510" s="18" t="s">
        <v>349</v>
      </c>
      <c r="E510" s="18" t="s">
        <v>350</v>
      </c>
      <c r="F510" s="17">
        <v>5100</v>
      </c>
      <c r="G510" s="15" t="s">
        <v>343</v>
      </c>
      <c r="H510" s="19" t="s">
        <v>311</v>
      </c>
      <c r="I510" s="10">
        <f t="shared" si="14"/>
        <v>-4</v>
      </c>
      <c r="J510" s="11">
        <f t="shared" si="15"/>
        <v>-20400</v>
      </c>
    </row>
    <row r="511" spans="2:10" s="5" customFormat="1" x14ac:dyDescent="0.2">
      <c r="B511" s="15" t="s">
        <v>270</v>
      </c>
      <c r="C511" s="13">
        <v>2984</v>
      </c>
      <c r="D511" s="18" t="s">
        <v>349</v>
      </c>
      <c r="E511" s="18" t="s">
        <v>33</v>
      </c>
      <c r="F511" s="17">
        <v>2088.66</v>
      </c>
      <c r="G511" s="15" t="s">
        <v>343</v>
      </c>
      <c r="H511" s="19" t="s">
        <v>311</v>
      </c>
      <c r="I511" s="10">
        <f t="shared" si="14"/>
        <v>-4</v>
      </c>
      <c r="J511" s="11">
        <f t="shared" si="15"/>
        <v>-8354.64</v>
      </c>
    </row>
    <row r="512" spans="2:10" s="5" customFormat="1" x14ac:dyDescent="0.2">
      <c r="B512" s="15" t="s">
        <v>270</v>
      </c>
      <c r="C512" s="13">
        <v>156</v>
      </c>
      <c r="D512" s="18" t="s">
        <v>142</v>
      </c>
      <c r="E512" s="18" t="s">
        <v>38</v>
      </c>
      <c r="F512" s="17">
        <v>772.74</v>
      </c>
      <c r="G512" s="15" t="s">
        <v>351</v>
      </c>
      <c r="H512" s="19" t="s">
        <v>311</v>
      </c>
      <c r="I512" s="10">
        <f t="shared" ref="I512:I575" si="16">IF(OR(G512=0,H512=0),0,H512-G512)</f>
        <v>4</v>
      </c>
      <c r="J512" s="11">
        <f t="shared" ref="J512:J575" si="17">F512*I512</f>
        <v>3090.96</v>
      </c>
    </row>
    <row r="513" spans="2:10" s="5" customFormat="1" x14ac:dyDescent="0.2">
      <c r="B513" s="15" t="s">
        <v>272</v>
      </c>
      <c r="C513" s="13">
        <v>347216</v>
      </c>
      <c r="D513" s="18" t="s">
        <v>99</v>
      </c>
      <c r="E513" s="18" t="s">
        <v>17</v>
      </c>
      <c r="F513" s="17">
        <v>7037.39</v>
      </c>
      <c r="G513" s="15" t="s">
        <v>352</v>
      </c>
      <c r="H513" s="19" t="s">
        <v>311</v>
      </c>
      <c r="I513" s="10">
        <f t="shared" si="16"/>
        <v>3</v>
      </c>
      <c r="J513" s="11">
        <f t="shared" si="17"/>
        <v>21112.170000000002</v>
      </c>
    </row>
    <row r="514" spans="2:10" s="5" customFormat="1" x14ac:dyDescent="0.2">
      <c r="B514" s="15" t="s">
        <v>270</v>
      </c>
      <c r="C514" s="13">
        <v>51908</v>
      </c>
      <c r="D514" s="18" t="s">
        <v>150</v>
      </c>
      <c r="E514" s="18" t="s">
        <v>151</v>
      </c>
      <c r="F514" s="17">
        <v>32955.120000000003</v>
      </c>
      <c r="G514" s="15" t="s">
        <v>351</v>
      </c>
      <c r="H514" s="19" t="s">
        <v>311</v>
      </c>
      <c r="I514" s="10">
        <f t="shared" si="16"/>
        <v>4</v>
      </c>
      <c r="J514" s="11">
        <f t="shared" si="17"/>
        <v>131820.48000000001</v>
      </c>
    </row>
    <row r="515" spans="2:10" s="5" customFormat="1" x14ac:dyDescent="0.2">
      <c r="B515" s="15" t="s">
        <v>263</v>
      </c>
      <c r="C515" s="13">
        <v>635</v>
      </c>
      <c r="D515" s="18" t="s">
        <v>95</v>
      </c>
      <c r="E515" s="18" t="s">
        <v>38</v>
      </c>
      <c r="F515" s="17">
        <v>120</v>
      </c>
      <c r="G515" s="15" t="s">
        <v>343</v>
      </c>
      <c r="H515" s="19" t="s">
        <v>311</v>
      </c>
      <c r="I515" s="10">
        <f t="shared" si="16"/>
        <v>-4</v>
      </c>
      <c r="J515" s="11">
        <f t="shared" si="17"/>
        <v>-480</v>
      </c>
    </row>
    <row r="516" spans="2:10" s="5" customFormat="1" x14ac:dyDescent="0.2">
      <c r="B516" s="15" t="s">
        <v>276</v>
      </c>
      <c r="C516" s="13">
        <v>1635</v>
      </c>
      <c r="D516" s="18" t="s">
        <v>330</v>
      </c>
      <c r="E516" s="18" t="s">
        <v>13</v>
      </c>
      <c r="F516" s="17">
        <v>150</v>
      </c>
      <c r="G516" s="15" t="s">
        <v>276</v>
      </c>
      <c r="H516" s="19" t="s">
        <v>311</v>
      </c>
      <c r="I516" s="10">
        <f t="shared" si="16"/>
        <v>28</v>
      </c>
      <c r="J516" s="11">
        <f t="shared" si="17"/>
        <v>4200</v>
      </c>
    </row>
    <row r="517" spans="2:10" s="5" customFormat="1" x14ac:dyDescent="0.2">
      <c r="B517" s="15" t="s">
        <v>276</v>
      </c>
      <c r="C517" s="13">
        <v>23651</v>
      </c>
      <c r="D517" s="18" t="s">
        <v>178</v>
      </c>
      <c r="E517" s="18" t="s">
        <v>179</v>
      </c>
      <c r="F517" s="17">
        <v>19494.39</v>
      </c>
      <c r="G517" s="15" t="s">
        <v>343</v>
      </c>
      <c r="H517" s="19" t="s">
        <v>311</v>
      </c>
      <c r="I517" s="10">
        <f t="shared" si="16"/>
        <v>-4</v>
      </c>
      <c r="J517" s="11">
        <f t="shared" si="17"/>
        <v>-77977.56</v>
      </c>
    </row>
    <row r="518" spans="2:10" s="5" customFormat="1" x14ac:dyDescent="0.2">
      <c r="B518" s="15" t="s">
        <v>225</v>
      </c>
      <c r="C518" s="13">
        <v>350026</v>
      </c>
      <c r="D518" s="18" t="s">
        <v>99</v>
      </c>
      <c r="E518" s="18" t="s">
        <v>17</v>
      </c>
      <c r="F518" s="17">
        <v>7025.05</v>
      </c>
      <c r="G518" s="15" t="s">
        <v>346</v>
      </c>
      <c r="H518" s="19" t="s">
        <v>311</v>
      </c>
      <c r="I518" s="10">
        <f t="shared" si="16"/>
        <v>-3</v>
      </c>
      <c r="J518" s="11">
        <f t="shared" si="17"/>
        <v>-21075.15</v>
      </c>
    </row>
    <row r="519" spans="2:10" s="5" customFormat="1" x14ac:dyDescent="0.2">
      <c r="B519" s="15" t="s">
        <v>225</v>
      </c>
      <c r="C519" s="13">
        <v>73</v>
      </c>
      <c r="D519" s="18" t="s">
        <v>88</v>
      </c>
      <c r="E519" s="18" t="s">
        <v>90</v>
      </c>
      <c r="F519" s="17">
        <v>3034.75</v>
      </c>
      <c r="G519" s="15" t="s">
        <v>346</v>
      </c>
      <c r="H519" s="19" t="s">
        <v>311</v>
      </c>
      <c r="I519" s="10">
        <f t="shared" si="16"/>
        <v>-3</v>
      </c>
      <c r="J519" s="11">
        <f t="shared" si="17"/>
        <v>-9104.25</v>
      </c>
    </row>
    <row r="520" spans="2:10" s="5" customFormat="1" x14ac:dyDescent="0.2">
      <c r="B520" s="15" t="s">
        <v>225</v>
      </c>
      <c r="C520" s="13">
        <v>74</v>
      </c>
      <c r="D520" s="18" t="s">
        <v>88</v>
      </c>
      <c r="E520" s="18" t="s">
        <v>90</v>
      </c>
      <c r="F520" s="17">
        <v>2400</v>
      </c>
      <c r="G520" s="15" t="s">
        <v>346</v>
      </c>
      <c r="H520" s="19" t="s">
        <v>311</v>
      </c>
      <c r="I520" s="10">
        <f t="shared" si="16"/>
        <v>-3</v>
      </c>
      <c r="J520" s="11">
        <f t="shared" si="17"/>
        <v>-7200</v>
      </c>
    </row>
    <row r="521" spans="2:10" s="5" customFormat="1" x14ac:dyDescent="0.2">
      <c r="B521" s="15" t="s">
        <v>225</v>
      </c>
      <c r="C521" s="13">
        <v>232833</v>
      </c>
      <c r="D521" s="18" t="s">
        <v>195</v>
      </c>
      <c r="E521" s="18" t="s">
        <v>38</v>
      </c>
      <c r="F521" s="17">
        <v>450</v>
      </c>
      <c r="G521" s="15" t="s">
        <v>343</v>
      </c>
      <c r="H521" s="19" t="s">
        <v>311</v>
      </c>
      <c r="I521" s="10">
        <f t="shared" si="16"/>
        <v>-4</v>
      </c>
      <c r="J521" s="11">
        <f t="shared" si="17"/>
        <v>-1800</v>
      </c>
    </row>
    <row r="522" spans="2:10" s="5" customFormat="1" x14ac:dyDescent="0.2">
      <c r="B522" s="15" t="s">
        <v>225</v>
      </c>
      <c r="C522" s="13">
        <v>72</v>
      </c>
      <c r="D522" s="18" t="s">
        <v>88</v>
      </c>
      <c r="E522" s="18" t="s">
        <v>90</v>
      </c>
      <c r="F522" s="17">
        <v>380</v>
      </c>
      <c r="G522" s="15" t="s">
        <v>346</v>
      </c>
      <c r="H522" s="19" t="s">
        <v>311</v>
      </c>
      <c r="I522" s="10">
        <f t="shared" si="16"/>
        <v>-3</v>
      </c>
      <c r="J522" s="11">
        <f t="shared" si="17"/>
        <v>-1140</v>
      </c>
    </row>
    <row r="523" spans="2:10" s="5" customFormat="1" x14ac:dyDescent="0.2">
      <c r="B523" s="15" t="s">
        <v>225</v>
      </c>
      <c r="C523" s="13">
        <v>121</v>
      </c>
      <c r="D523" s="18" t="s">
        <v>342</v>
      </c>
      <c r="E523" s="18" t="s">
        <v>177</v>
      </c>
      <c r="F523" s="17">
        <v>1243.8800000000001</v>
      </c>
      <c r="G523" s="15" t="s">
        <v>343</v>
      </c>
      <c r="H523" s="19" t="s">
        <v>311</v>
      </c>
      <c r="I523" s="10">
        <f t="shared" si="16"/>
        <v>-4</v>
      </c>
      <c r="J523" s="11">
        <f t="shared" si="17"/>
        <v>-4975.5200000000004</v>
      </c>
    </row>
    <row r="524" spans="2:10" s="5" customFormat="1" x14ac:dyDescent="0.2">
      <c r="B524" s="15" t="s">
        <v>225</v>
      </c>
      <c r="C524" s="13">
        <v>29723</v>
      </c>
      <c r="D524" s="18" t="s">
        <v>176</v>
      </c>
      <c r="E524" s="18" t="s">
        <v>177</v>
      </c>
      <c r="F524" s="17">
        <v>4863.8999999999996</v>
      </c>
      <c r="G524" s="15" t="s">
        <v>343</v>
      </c>
      <c r="H524" s="19" t="s">
        <v>311</v>
      </c>
      <c r="I524" s="10">
        <f t="shared" si="16"/>
        <v>-4</v>
      </c>
      <c r="J524" s="11">
        <f t="shared" si="17"/>
        <v>-19455.599999999999</v>
      </c>
    </row>
    <row r="525" spans="2:10" s="5" customFormat="1" x14ac:dyDescent="0.2">
      <c r="B525" s="15" t="s">
        <v>225</v>
      </c>
      <c r="C525" s="13">
        <v>233749</v>
      </c>
      <c r="D525" s="18" t="s">
        <v>19</v>
      </c>
      <c r="E525" s="18" t="s">
        <v>21</v>
      </c>
      <c r="F525" s="17">
        <v>1229.52</v>
      </c>
      <c r="G525" s="15" t="s">
        <v>225</v>
      </c>
      <c r="H525" s="19" t="s">
        <v>311</v>
      </c>
      <c r="I525" s="10">
        <f t="shared" si="16"/>
        <v>27</v>
      </c>
      <c r="J525" s="11">
        <f t="shared" si="17"/>
        <v>33197.040000000001</v>
      </c>
    </row>
    <row r="526" spans="2:10" s="5" customFormat="1" x14ac:dyDescent="0.2">
      <c r="B526" s="15" t="s">
        <v>225</v>
      </c>
      <c r="C526" s="13">
        <v>6575</v>
      </c>
      <c r="D526" s="18" t="s">
        <v>290</v>
      </c>
      <c r="E526" s="18" t="s">
        <v>68</v>
      </c>
      <c r="F526" s="17">
        <v>100</v>
      </c>
      <c r="G526" s="15" t="s">
        <v>346</v>
      </c>
      <c r="H526" s="19" t="s">
        <v>311</v>
      </c>
      <c r="I526" s="10">
        <f t="shared" si="16"/>
        <v>-3</v>
      </c>
      <c r="J526" s="11">
        <f t="shared" si="17"/>
        <v>-300</v>
      </c>
    </row>
    <row r="527" spans="2:10" s="5" customFormat="1" x14ac:dyDescent="0.2">
      <c r="B527" s="15" t="s">
        <v>225</v>
      </c>
      <c r="C527" s="13">
        <v>6915</v>
      </c>
      <c r="D527" s="18" t="s">
        <v>92</v>
      </c>
      <c r="E527" s="18" t="s">
        <v>93</v>
      </c>
      <c r="F527" s="17">
        <v>4145.3999999999996</v>
      </c>
      <c r="G527" s="15" t="s">
        <v>343</v>
      </c>
      <c r="H527" s="19" t="s">
        <v>311</v>
      </c>
      <c r="I527" s="10">
        <f t="shared" si="16"/>
        <v>-4</v>
      </c>
      <c r="J527" s="11">
        <f t="shared" si="17"/>
        <v>-16581.599999999999</v>
      </c>
    </row>
    <row r="528" spans="2:10" s="5" customFormat="1" x14ac:dyDescent="0.2">
      <c r="B528" s="15" t="s">
        <v>225</v>
      </c>
      <c r="C528" s="13">
        <v>6910</v>
      </c>
      <c r="D528" s="18" t="s">
        <v>92</v>
      </c>
      <c r="E528" s="18" t="s">
        <v>93</v>
      </c>
      <c r="F528" s="17">
        <v>3197.7</v>
      </c>
      <c r="G528" s="15" t="s">
        <v>343</v>
      </c>
      <c r="H528" s="19" t="s">
        <v>311</v>
      </c>
      <c r="I528" s="10">
        <f t="shared" si="16"/>
        <v>-4</v>
      </c>
      <c r="J528" s="11">
        <f t="shared" si="17"/>
        <v>-12790.8</v>
      </c>
    </row>
    <row r="529" spans="2:10" s="5" customFormat="1" x14ac:dyDescent="0.2">
      <c r="B529" s="15" t="s">
        <v>225</v>
      </c>
      <c r="C529" s="13">
        <v>852023</v>
      </c>
      <c r="D529" s="18" t="s">
        <v>113</v>
      </c>
      <c r="E529" s="18" t="s">
        <v>280</v>
      </c>
      <c r="F529" s="17">
        <v>8.1999999999999993</v>
      </c>
      <c r="G529" s="15" t="s">
        <v>225</v>
      </c>
      <c r="H529" s="19" t="s">
        <v>311</v>
      </c>
      <c r="I529" s="10">
        <f t="shared" si="16"/>
        <v>27</v>
      </c>
      <c r="J529" s="11">
        <f t="shared" si="17"/>
        <v>221.39999999999998</v>
      </c>
    </row>
    <row r="530" spans="2:10" s="5" customFormat="1" x14ac:dyDescent="0.2">
      <c r="B530" s="15" t="s">
        <v>225</v>
      </c>
      <c r="C530" s="13">
        <v>872023</v>
      </c>
      <c r="D530" s="18" t="s">
        <v>113</v>
      </c>
      <c r="E530" s="18" t="s">
        <v>114</v>
      </c>
      <c r="F530" s="17">
        <v>20.149999999999999</v>
      </c>
      <c r="G530" s="15" t="s">
        <v>225</v>
      </c>
      <c r="H530" s="19" t="s">
        <v>311</v>
      </c>
      <c r="I530" s="10">
        <f t="shared" si="16"/>
        <v>27</v>
      </c>
      <c r="J530" s="11">
        <f t="shared" si="17"/>
        <v>544.04999999999995</v>
      </c>
    </row>
    <row r="531" spans="2:10" s="5" customFormat="1" x14ac:dyDescent="0.2">
      <c r="B531" s="15" t="s">
        <v>225</v>
      </c>
      <c r="C531" s="13">
        <v>22650</v>
      </c>
      <c r="D531" s="18" t="s">
        <v>183</v>
      </c>
      <c r="E531" s="18" t="s">
        <v>123</v>
      </c>
      <c r="F531" s="17">
        <v>195.53</v>
      </c>
      <c r="G531" s="15" t="s">
        <v>343</v>
      </c>
      <c r="H531" s="19" t="s">
        <v>311</v>
      </c>
      <c r="I531" s="10">
        <f t="shared" si="16"/>
        <v>-4</v>
      </c>
      <c r="J531" s="11">
        <f t="shared" si="17"/>
        <v>-782.12</v>
      </c>
    </row>
    <row r="532" spans="2:10" s="5" customFormat="1" x14ac:dyDescent="0.2">
      <c r="B532" s="15" t="s">
        <v>225</v>
      </c>
      <c r="C532" s="13">
        <v>589727</v>
      </c>
      <c r="D532" s="18" t="s">
        <v>324</v>
      </c>
      <c r="E532" s="18" t="s">
        <v>46</v>
      </c>
      <c r="F532" s="17">
        <v>1498</v>
      </c>
      <c r="G532" s="15" t="s">
        <v>346</v>
      </c>
      <c r="H532" s="19" t="s">
        <v>311</v>
      </c>
      <c r="I532" s="10">
        <f t="shared" si="16"/>
        <v>-3</v>
      </c>
      <c r="J532" s="11">
        <f t="shared" si="17"/>
        <v>-4494</v>
      </c>
    </row>
    <row r="533" spans="2:10" s="5" customFormat="1" x14ac:dyDescent="0.2">
      <c r="B533" s="15" t="s">
        <v>225</v>
      </c>
      <c r="C533" s="13">
        <v>589725</v>
      </c>
      <c r="D533" s="18" t="s">
        <v>324</v>
      </c>
      <c r="E533" s="18" t="s">
        <v>46</v>
      </c>
      <c r="F533" s="17">
        <v>830</v>
      </c>
      <c r="G533" s="15" t="s">
        <v>346</v>
      </c>
      <c r="H533" s="19" t="s">
        <v>311</v>
      </c>
      <c r="I533" s="10">
        <f t="shared" si="16"/>
        <v>-3</v>
      </c>
      <c r="J533" s="11">
        <f t="shared" si="17"/>
        <v>-2490</v>
      </c>
    </row>
    <row r="534" spans="2:10" s="5" customFormat="1" x14ac:dyDescent="0.2">
      <c r="B534" s="15" t="s">
        <v>225</v>
      </c>
      <c r="C534" s="13">
        <v>589726</v>
      </c>
      <c r="D534" s="18" t="s">
        <v>324</v>
      </c>
      <c r="E534" s="18" t="s">
        <v>46</v>
      </c>
      <c r="F534" s="17">
        <v>190</v>
      </c>
      <c r="G534" s="15" t="s">
        <v>346</v>
      </c>
      <c r="H534" s="19" t="s">
        <v>311</v>
      </c>
      <c r="I534" s="10">
        <f t="shared" si="16"/>
        <v>-3</v>
      </c>
      <c r="J534" s="11">
        <f t="shared" si="17"/>
        <v>-570</v>
      </c>
    </row>
    <row r="535" spans="2:10" s="5" customFormat="1" x14ac:dyDescent="0.2">
      <c r="B535" s="15" t="s">
        <v>225</v>
      </c>
      <c r="C535" s="13">
        <v>3926</v>
      </c>
      <c r="D535" s="18" t="s">
        <v>43</v>
      </c>
      <c r="E535" s="18" t="s">
        <v>44</v>
      </c>
      <c r="F535" s="17">
        <v>33.99</v>
      </c>
      <c r="G535" s="15" t="s">
        <v>343</v>
      </c>
      <c r="H535" s="19" t="s">
        <v>311</v>
      </c>
      <c r="I535" s="10">
        <f t="shared" si="16"/>
        <v>-4</v>
      </c>
      <c r="J535" s="11">
        <f t="shared" si="17"/>
        <v>-135.96</v>
      </c>
    </row>
    <row r="536" spans="2:10" s="5" customFormat="1" x14ac:dyDescent="0.2">
      <c r="B536" s="15" t="s">
        <v>225</v>
      </c>
      <c r="C536" s="13">
        <v>386</v>
      </c>
      <c r="D536" s="18" t="s">
        <v>182</v>
      </c>
      <c r="E536" s="18" t="s">
        <v>17</v>
      </c>
      <c r="F536" s="17">
        <v>3097.79</v>
      </c>
      <c r="G536" s="15" t="s">
        <v>343</v>
      </c>
      <c r="H536" s="19" t="s">
        <v>311</v>
      </c>
      <c r="I536" s="10">
        <f t="shared" si="16"/>
        <v>-4</v>
      </c>
      <c r="J536" s="11">
        <f t="shared" si="17"/>
        <v>-12391.16</v>
      </c>
    </row>
    <row r="537" spans="2:10" s="5" customFormat="1" x14ac:dyDescent="0.2">
      <c r="B537" s="15" t="s">
        <v>225</v>
      </c>
      <c r="C537" s="13">
        <v>22693</v>
      </c>
      <c r="D537" s="18" t="s">
        <v>183</v>
      </c>
      <c r="E537" s="18" t="s">
        <v>123</v>
      </c>
      <c r="F537" s="17">
        <v>5446.4</v>
      </c>
      <c r="G537" s="15" t="s">
        <v>343</v>
      </c>
      <c r="H537" s="19" t="s">
        <v>311</v>
      </c>
      <c r="I537" s="10">
        <f t="shared" si="16"/>
        <v>-4</v>
      </c>
      <c r="J537" s="11">
        <f t="shared" si="17"/>
        <v>-21785.599999999999</v>
      </c>
    </row>
    <row r="538" spans="2:10" s="5" customFormat="1" x14ac:dyDescent="0.2">
      <c r="B538" s="15" t="s">
        <v>225</v>
      </c>
      <c r="C538" s="13">
        <v>300</v>
      </c>
      <c r="D538" s="18" t="s">
        <v>186</v>
      </c>
      <c r="E538" s="18" t="s">
        <v>187</v>
      </c>
      <c r="F538" s="17">
        <v>9447.7999999999993</v>
      </c>
      <c r="G538" s="15" t="s">
        <v>343</v>
      </c>
      <c r="H538" s="19" t="s">
        <v>311</v>
      </c>
      <c r="I538" s="10">
        <f t="shared" si="16"/>
        <v>-4</v>
      </c>
      <c r="J538" s="11">
        <f t="shared" si="17"/>
        <v>-37791.199999999997</v>
      </c>
    </row>
    <row r="539" spans="2:10" s="5" customFormat="1" x14ac:dyDescent="0.2">
      <c r="B539" s="15" t="s">
        <v>326</v>
      </c>
      <c r="C539" s="13">
        <v>147024</v>
      </c>
      <c r="D539" s="18" t="s">
        <v>99</v>
      </c>
      <c r="E539" s="18" t="s">
        <v>17</v>
      </c>
      <c r="F539" s="17">
        <v>7002.85</v>
      </c>
      <c r="G539" s="15" t="s">
        <v>353</v>
      </c>
      <c r="H539" s="19" t="s">
        <v>311</v>
      </c>
      <c r="I539" s="10">
        <f t="shared" si="16"/>
        <v>-9</v>
      </c>
      <c r="J539" s="11">
        <f t="shared" si="17"/>
        <v>-63025.65</v>
      </c>
    </row>
    <row r="540" spans="2:10" s="5" customFormat="1" x14ac:dyDescent="0.2">
      <c r="B540" s="15" t="s">
        <v>225</v>
      </c>
      <c r="C540" s="13">
        <v>273</v>
      </c>
      <c r="D540" s="18" t="s">
        <v>199</v>
      </c>
      <c r="E540" s="18" t="s">
        <v>46</v>
      </c>
      <c r="F540" s="17">
        <v>1192.1099999999999</v>
      </c>
      <c r="G540" s="15" t="s">
        <v>343</v>
      </c>
      <c r="H540" s="19" t="s">
        <v>311</v>
      </c>
      <c r="I540" s="10">
        <f t="shared" si="16"/>
        <v>-4</v>
      </c>
      <c r="J540" s="11">
        <f t="shared" si="17"/>
        <v>-4768.4399999999996</v>
      </c>
    </row>
    <row r="541" spans="2:10" s="5" customFormat="1" x14ac:dyDescent="0.2">
      <c r="B541" s="15" t="s">
        <v>225</v>
      </c>
      <c r="C541" s="13">
        <v>301093</v>
      </c>
      <c r="D541" s="18" t="s">
        <v>50</v>
      </c>
      <c r="E541" s="18" t="s">
        <v>46</v>
      </c>
      <c r="F541" s="17">
        <v>109.8</v>
      </c>
      <c r="G541" s="15" t="s">
        <v>343</v>
      </c>
      <c r="H541" s="19" t="s">
        <v>311</v>
      </c>
      <c r="I541" s="10">
        <f t="shared" si="16"/>
        <v>-4</v>
      </c>
      <c r="J541" s="11">
        <f t="shared" si="17"/>
        <v>-439.2</v>
      </c>
    </row>
    <row r="542" spans="2:10" s="5" customFormat="1" x14ac:dyDescent="0.2">
      <c r="B542" s="15" t="s">
        <v>225</v>
      </c>
      <c r="C542" s="13">
        <v>107</v>
      </c>
      <c r="D542" s="18" t="s">
        <v>291</v>
      </c>
      <c r="E542" s="18" t="s">
        <v>68</v>
      </c>
      <c r="F542" s="17">
        <v>29238.94</v>
      </c>
      <c r="G542" s="15" t="s">
        <v>343</v>
      </c>
      <c r="H542" s="19" t="s">
        <v>311</v>
      </c>
      <c r="I542" s="10">
        <f t="shared" si="16"/>
        <v>-4</v>
      </c>
      <c r="J542" s="11">
        <f t="shared" si="17"/>
        <v>-116955.76</v>
      </c>
    </row>
    <row r="543" spans="2:10" s="5" customFormat="1" x14ac:dyDescent="0.2">
      <c r="B543" s="15" t="s">
        <v>225</v>
      </c>
      <c r="C543" s="13">
        <v>3407</v>
      </c>
      <c r="D543" s="18" t="s">
        <v>200</v>
      </c>
      <c r="E543" s="18" t="s">
        <v>201</v>
      </c>
      <c r="F543" s="17">
        <v>65309.66</v>
      </c>
      <c r="G543" s="15" t="s">
        <v>343</v>
      </c>
      <c r="H543" s="19" t="s">
        <v>311</v>
      </c>
      <c r="I543" s="10">
        <f t="shared" si="16"/>
        <v>-4</v>
      </c>
      <c r="J543" s="11">
        <f t="shared" si="17"/>
        <v>-261238.64</v>
      </c>
    </row>
    <row r="544" spans="2:10" s="5" customFormat="1" x14ac:dyDescent="0.2">
      <c r="B544" s="15" t="s">
        <v>225</v>
      </c>
      <c r="C544" s="13">
        <v>11623</v>
      </c>
      <c r="D544" s="18" t="s">
        <v>152</v>
      </c>
      <c r="E544" s="18" t="s">
        <v>17</v>
      </c>
      <c r="F544" s="17">
        <v>1267.01</v>
      </c>
      <c r="G544" s="15" t="s">
        <v>225</v>
      </c>
      <c r="H544" s="19" t="s">
        <v>311</v>
      </c>
      <c r="I544" s="10">
        <f t="shared" si="16"/>
        <v>27</v>
      </c>
      <c r="J544" s="11">
        <f t="shared" si="17"/>
        <v>34209.269999999997</v>
      </c>
    </row>
    <row r="545" spans="2:10" s="5" customFormat="1" x14ac:dyDescent="0.2">
      <c r="B545" s="15" t="s">
        <v>314</v>
      </c>
      <c r="C545" s="13">
        <v>542023</v>
      </c>
      <c r="D545" s="18" t="s">
        <v>237</v>
      </c>
      <c r="E545" s="18" t="s">
        <v>13</v>
      </c>
      <c r="F545" s="17">
        <v>150</v>
      </c>
      <c r="G545" s="15" t="s">
        <v>343</v>
      </c>
      <c r="H545" s="19" t="s">
        <v>311</v>
      </c>
      <c r="I545" s="10">
        <f t="shared" si="16"/>
        <v>-4</v>
      </c>
      <c r="J545" s="11">
        <f t="shared" si="17"/>
        <v>-600</v>
      </c>
    </row>
    <row r="546" spans="2:10" s="5" customFormat="1" x14ac:dyDescent="0.2">
      <c r="B546" s="15" t="s">
        <v>225</v>
      </c>
      <c r="C546" s="13">
        <v>1552</v>
      </c>
      <c r="D546" s="18" t="s">
        <v>63</v>
      </c>
      <c r="E546" s="18" t="s">
        <v>62</v>
      </c>
      <c r="F546" s="17">
        <v>8106.45</v>
      </c>
      <c r="G546" s="15" t="s">
        <v>346</v>
      </c>
      <c r="H546" s="19" t="s">
        <v>311</v>
      </c>
      <c r="I546" s="10">
        <f t="shared" si="16"/>
        <v>-3</v>
      </c>
      <c r="J546" s="11">
        <f t="shared" si="17"/>
        <v>-24319.35</v>
      </c>
    </row>
    <row r="547" spans="2:10" s="5" customFormat="1" x14ac:dyDescent="0.2">
      <c r="B547" s="15" t="s">
        <v>225</v>
      </c>
      <c r="C547" s="13">
        <v>1555</v>
      </c>
      <c r="D547" s="18" t="s">
        <v>63</v>
      </c>
      <c r="E547" s="18" t="s">
        <v>62</v>
      </c>
      <c r="F547" s="17">
        <v>5956</v>
      </c>
      <c r="G547" s="15" t="s">
        <v>346</v>
      </c>
      <c r="H547" s="19" t="s">
        <v>311</v>
      </c>
      <c r="I547" s="10">
        <f t="shared" si="16"/>
        <v>-3</v>
      </c>
      <c r="J547" s="11">
        <f t="shared" si="17"/>
        <v>-17868</v>
      </c>
    </row>
    <row r="548" spans="2:10" s="5" customFormat="1" x14ac:dyDescent="0.2">
      <c r="B548" s="15" t="s">
        <v>225</v>
      </c>
      <c r="C548" s="13">
        <v>1554</v>
      </c>
      <c r="D548" s="18" t="s">
        <v>63</v>
      </c>
      <c r="E548" s="18" t="s">
        <v>62</v>
      </c>
      <c r="F548" s="17">
        <v>7659.63</v>
      </c>
      <c r="G548" s="15" t="s">
        <v>346</v>
      </c>
      <c r="H548" s="19" t="s">
        <v>311</v>
      </c>
      <c r="I548" s="10">
        <f t="shared" si="16"/>
        <v>-3</v>
      </c>
      <c r="J548" s="11">
        <f t="shared" si="17"/>
        <v>-22978.89</v>
      </c>
    </row>
    <row r="549" spans="2:10" s="5" customFormat="1" x14ac:dyDescent="0.2">
      <c r="B549" s="15" t="s">
        <v>225</v>
      </c>
      <c r="C549" s="13">
        <v>1553</v>
      </c>
      <c r="D549" s="18" t="s">
        <v>63</v>
      </c>
      <c r="E549" s="18" t="s">
        <v>62</v>
      </c>
      <c r="F549" s="17">
        <v>11812.5</v>
      </c>
      <c r="G549" s="15" t="s">
        <v>346</v>
      </c>
      <c r="H549" s="19" t="s">
        <v>311</v>
      </c>
      <c r="I549" s="10">
        <f t="shared" si="16"/>
        <v>-3</v>
      </c>
      <c r="J549" s="11">
        <f t="shared" si="17"/>
        <v>-35437.5</v>
      </c>
    </row>
    <row r="550" spans="2:10" s="5" customFormat="1" x14ac:dyDescent="0.2">
      <c r="B550" s="15" t="s">
        <v>225</v>
      </c>
      <c r="C550" s="13">
        <v>184</v>
      </c>
      <c r="D550" s="18" t="s">
        <v>148</v>
      </c>
      <c r="E550" s="18" t="s">
        <v>68</v>
      </c>
      <c r="F550" s="17">
        <v>9002.0499999999993</v>
      </c>
      <c r="G550" s="15" t="s">
        <v>346</v>
      </c>
      <c r="H550" s="19" t="s">
        <v>311</v>
      </c>
      <c r="I550" s="10">
        <f t="shared" si="16"/>
        <v>-3</v>
      </c>
      <c r="J550" s="11">
        <f t="shared" si="17"/>
        <v>-27006.149999999998</v>
      </c>
    </row>
    <row r="551" spans="2:10" s="5" customFormat="1" x14ac:dyDescent="0.2">
      <c r="B551" s="15" t="s">
        <v>225</v>
      </c>
      <c r="C551" s="13">
        <v>919</v>
      </c>
      <c r="D551" s="18" t="s">
        <v>61</v>
      </c>
      <c r="E551" s="18" t="s">
        <v>62</v>
      </c>
      <c r="F551" s="17">
        <v>6266.97</v>
      </c>
      <c r="G551" s="15" t="s">
        <v>343</v>
      </c>
      <c r="H551" s="19" t="s">
        <v>311</v>
      </c>
      <c r="I551" s="10">
        <f t="shared" si="16"/>
        <v>-4</v>
      </c>
      <c r="J551" s="11">
        <f t="shared" si="17"/>
        <v>-25067.88</v>
      </c>
    </row>
    <row r="552" spans="2:10" s="5" customFormat="1" x14ac:dyDescent="0.2">
      <c r="B552" s="15" t="s">
        <v>225</v>
      </c>
      <c r="C552" s="13">
        <v>920</v>
      </c>
      <c r="D552" s="18" t="s">
        <v>61</v>
      </c>
      <c r="E552" s="18" t="s">
        <v>62</v>
      </c>
      <c r="F552" s="17">
        <v>5722.2</v>
      </c>
      <c r="G552" s="15" t="s">
        <v>343</v>
      </c>
      <c r="H552" s="19" t="s">
        <v>311</v>
      </c>
      <c r="I552" s="10">
        <f t="shared" si="16"/>
        <v>-4</v>
      </c>
      <c r="J552" s="11">
        <f t="shared" si="17"/>
        <v>-22888.799999999999</v>
      </c>
    </row>
    <row r="553" spans="2:10" s="5" customFormat="1" x14ac:dyDescent="0.2">
      <c r="B553" s="15" t="s">
        <v>225</v>
      </c>
      <c r="C553" s="13">
        <v>831</v>
      </c>
      <c r="D553" s="18" t="s">
        <v>101</v>
      </c>
      <c r="E553" s="18" t="s">
        <v>102</v>
      </c>
      <c r="F553" s="17">
        <v>25091.05</v>
      </c>
      <c r="G553" s="15" t="s">
        <v>343</v>
      </c>
      <c r="H553" s="19" t="s">
        <v>311</v>
      </c>
      <c r="I553" s="10">
        <f t="shared" si="16"/>
        <v>-4</v>
      </c>
      <c r="J553" s="11">
        <f t="shared" si="17"/>
        <v>-100364.2</v>
      </c>
    </row>
    <row r="554" spans="2:10" s="5" customFormat="1" x14ac:dyDescent="0.2">
      <c r="B554" s="15" t="s">
        <v>225</v>
      </c>
      <c r="C554" s="13">
        <v>918</v>
      </c>
      <c r="D554" s="18" t="s">
        <v>61</v>
      </c>
      <c r="E554" s="18" t="s">
        <v>62</v>
      </c>
      <c r="F554" s="17">
        <v>4490.2</v>
      </c>
      <c r="G554" s="15" t="s">
        <v>343</v>
      </c>
      <c r="H554" s="19" t="s">
        <v>311</v>
      </c>
      <c r="I554" s="10">
        <f t="shared" si="16"/>
        <v>-4</v>
      </c>
      <c r="J554" s="11">
        <f t="shared" si="17"/>
        <v>-17960.8</v>
      </c>
    </row>
    <row r="555" spans="2:10" s="5" customFormat="1" x14ac:dyDescent="0.2">
      <c r="B555" s="15" t="s">
        <v>225</v>
      </c>
      <c r="C555" s="13">
        <v>921</v>
      </c>
      <c r="D555" s="18" t="s">
        <v>61</v>
      </c>
      <c r="E555" s="18" t="s">
        <v>62</v>
      </c>
      <c r="F555" s="17">
        <v>7875</v>
      </c>
      <c r="G555" s="15" t="s">
        <v>343</v>
      </c>
      <c r="H555" s="19" t="s">
        <v>311</v>
      </c>
      <c r="I555" s="10">
        <f t="shared" si="16"/>
        <v>-4</v>
      </c>
      <c r="J555" s="11">
        <f t="shared" si="17"/>
        <v>-31500</v>
      </c>
    </row>
    <row r="556" spans="2:10" s="5" customFormat="1" x14ac:dyDescent="0.2">
      <c r="B556" s="15" t="s">
        <v>317</v>
      </c>
      <c r="C556" s="13">
        <v>22</v>
      </c>
      <c r="D556" s="18" t="s">
        <v>354</v>
      </c>
      <c r="E556" s="18" t="s">
        <v>116</v>
      </c>
      <c r="F556" s="17">
        <v>3000</v>
      </c>
      <c r="G556" s="15" t="s">
        <v>339</v>
      </c>
      <c r="H556" s="19" t="s">
        <v>311</v>
      </c>
      <c r="I556" s="10">
        <f t="shared" si="16"/>
        <v>7</v>
      </c>
      <c r="J556" s="11">
        <f t="shared" si="17"/>
        <v>21000</v>
      </c>
    </row>
    <row r="557" spans="2:10" s="5" customFormat="1" x14ac:dyDescent="0.2">
      <c r="B557" s="15" t="s">
        <v>80</v>
      </c>
      <c r="C557" s="13">
        <v>149</v>
      </c>
      <c r="D557" s="18" t="s">
        <v>148</v>
      </c>
      <c r="E557" s="18" t="s">
        <v>68</v>
      </c>
      <c r="F557" s="17">
        <v>50</v>
      </c>
      <c r="G557" s="15" t="s">
        <v>216</v>
      </c>
      <c r="H557" s="19" t="s">
        <v>355</v>
      </c>
      <c r="I557" s="10">
        <f t="shared" si="16"/>
        <v>52</v>
      </c>
      <c r="J557" s="11">
        <f t="shared" si="17"/>
        <v>2600</v>
      </c>
    </row>
    <row r="558" spans="2:10" s="5" customFormat="1" x14ac:dyDescent="0.2">
      <c r="B558" s="15" t="s">
        <v>121</v>
      </c>
      <c r="C558" s="13">
        <v>912023</v>
      </c>
      <c r="D558" s="18" t="s">
        <v>278</v>
      </c>
      <c r="E558" s="18" t="s">
        <v>279</v>
      </c>
      <c r="F558" s="17">
        <v>988.76</v>
      </c>
      <c r="G558" s="15" t="s">
        <v>343</v>
      </c>
      <c r="H558" s="19" t="s">
        <v>355</v>
      </c>
      <c r="I558" s="10">
        <f t="shared" si="16"/>
        <v>-3</v>
      </c>
      <c r="J558" s="11">
        <f t="shared" si="17"/>
        <v>-2966.2799999999997</v>
      </c>
    </row>
    <row r="559" spans="2:10" s="5" customFormat="1" x14ac:dyDescent="0.2">
      <c r="B559" s="15" t="s">
        <v>121</v>
      </c>
      <c r="C559" s="13">
        <v>12023</v>
      </c>
      <c r="D559" s="18" t="s">
        <v>278</v>
      </c>
      <c r="E559" s="18" t="s">
        <v>279</v>
      </c>
      <c r="F559" s="17">
        <v>711.7</v>
      </c>
      <c r="G559" s="15" t="s">
        <v>343</v>
      </c>
      <c r="H559" s="19" t="s">
        <v>355</v>
      </c>
      <c r="I559" s="10">
        <f t="shared" si="16"/>
        <v>-3</v>
      </c>
      <c r="J559" s="11">
        <f t="shared" si="17"/>
        <v>-2135.1000000000004</v>
      </c>
    </row>
    <row r="560" spans="2:10" s="5" customFormat="1" x14ac:dyDescent="0.2">
      <c r="B560" s="15" t="s">
        <v>216</v>
      </c>
      <c r="C560" s="13">
        <v>39223</v>
      </c>
      <c r="D560" s="18" t="s">
        <v>211</v>
      </c>
      <c r="E560" s="18" t="s">
        <v>33</v>
      </c>
      <c r="F560" s="17">
        <v>900</v>
      </c>
      <c r="G560" s="15" t="s">
        <v>326</v>
      </c>
      <c r="H560" s="19" t="s">
        <v>355</v>
      </c>
      <c r="I560" s="10">
        <f t="shared" si="16"/>
        <v>22</v>
      </c>
      <c r="J560" s="11">
        <f t="shared" si="17"/>
        <v>19800</v>
      </c>
    </row>
    <row r="561" spans="2:10" s="5" customFormat="1" x14ac:dyDescent="0.2">
      <c r="B561" s="15" t="s">
        <v>121</v>
      </c>
      <c r="C561" s="13">
        <v>588</v>
      </c>
      <c r="D561" s="18" t="s">
        <v>356</v>
      </c>
      <c r="E561" s="18" t="s">
        <v>68</v>
      </c>
      <c r="F561" s="17">
        <v>1590.8</v>
      </c>
      <c r="G561" s="15" t="s">
        <v>225</v>
      </c>
      <c r="H561" s="19" t="s">
        <v>355</v>
      </c>
      <c r="I561" s="10">
        <f t="shared" si="16"/>
        <v>28</v>
      </c>
      <c r="J561" s="11">
        <f t="shared" si="17"/>
        <v>44542.400000000001</v>
      </c>
    </row>
    <row r="562" spans="2:10" s="5" customFormat="1" x14ac:dyDescent="0.2">
      <c r="B562" s="15" t="s">
        <v>261</v>
      </c>
      <c r="C562" s="13">
        <v>365</v>
      </c>
      <c r="D562" s="18" t="s">
        <v>357</v>
      </c>
      <c r="E562" s="18" t="s">
        <v>13</v>
      </c>
      <c r="F562" s="17">
        <v>1600</v>
      </c>
      <c r="G562" s="15" t="s">
        <v>225</v>
      </c>
      <c r="H562" s="19" t="s">
        <v>355</v>
      </c>
      <c r="I562" s="10">
        <f t="shared" si="16"/>
        <v>28</v>
      </c>
      <c r="J562" s="11">
        <f t="shared" si="17"/>
        <v>44800</v>
      </c>
    </row>
    <row r="563" spans="2:10" s="5" customFormat="1" x14ac:dyDescent="0.2">
      <c r="B563" s="15" t="s">
        <v>335</v>
      </c>
      <c r="C563" s="13">
        <v>76</v>
      </c>
      <c r="D563" s="18" t="s">
        <v>55</v>
      </c>
      <c r="E563" s="18" t="s">
        <v>56</v>
      </c>
      <c r="F563" s="17">
        <v>1068.8</v>
      </c>
      <c r="G563" s="15" t="s">
        <v>355</v>
      </c>
      <c r="H563" s="19" t="s">
        <v>355</v>
      </c>
      <c r="I563" s="10">
        <f t="shared" si="16"/>
        <v>0</v>
      </c>
      <c r="J563" s="11">
        <f t="shared" si="17"/>
        <v>0</v>
      </c>
    </row>
    <row r="564" spans="2:10" s="5" customFormat="1" x14ac:dyDescent="0.2">
      <c r="B564" s="15" t="s">
        <v>276</v>
      </c>
      <c r="C564" s="13">
        <v>281</v>
      </c>
      <c r="D564" s="18" t="s">
        <v>358</v>
      </c>
      <c r="E564" s="18" t="s">
        <v>359</v>
      </c>
      <c r="F564" s="17">
        <v>439.98</v>
      </c>
      <c r="G564" s="15" t="s">
        <v>276</v>
      </c>
      <c r="H564" s="19" t="s">
        <v>355</v>
      </c>
      <c r="I564" s="10">
        <f t="shared" si="16"/>
        <v>29</v>
      </c>
      <c r="J564" s="11">
        <f t="shared" si="17"/>
        <v>12759.42</v>
      </c>
    </row>
    <row r="565" spans="2:10" s="5" customFormat="1" x14ac:dyDescent="0.2">
      <c r="B565" s="15" t="s">
        <v>225</v>
      </c>
      <c r="C565" s="13">
        <v>1264</v>
      </c>
      <c r="D565" s="18" t="s">
        <v>40</v>
      </c>
      <c r="E565" s="18" t="s">
        <v>42</v>
      </c>
      <c r="F565" s="17">
        <v>5366.66</v>
      </c>
      <c r="G565" s="15" t="s">
        <v>343</v>
      </c>
      <c r="H565" s="19" t="s">
        <v>355</v>
      </c>
      <c r="I565" s="10">
        <f t="shared" si="16"/>
        <v>-3</v>
      </c>
      <c r="J565" s="11">
        <f t="shared" si="17"/>
        <v>-16099.98</v>
      </c>
    </row>
    <row r="566" spans="2:10" s="5" customFormat="1" x14ac:dyDescent="0.2">
      <c r="B566" s="15" t="s">
        <v>225</v>
      </c>
      <c r="C566" s="13">
        <v>1265</v>
      </c>
      <c r="D566" s="18" t="s">
        <v>40</v>
      </c>
      <c r="E566" s="18" t="s">
        <v>42</v>
      </c>
      <c r="F566" s="17">
        <v>9171.0400000000009</v>
      </c>
      <c r="G566" s="15" t="s">
        <v>343</v>
      </c>
      <c r="H566" s="19" t="s">
        <v>355</v>
      </c>
      <c r="I566" s="10">
        <f t="shared" si="16"/>
        <v>-3</v>
      </c>
      <c r="J566" s="11">
        <f t="shared" si="17"/>
        <v>-27513.120000000003</v>
      </c>
    </row>
    <row r="567" spans="2:10" s="5" customFormat="1" x14ac:dyDescent="0.2">
      <c r="B567" s="15" t="s">
        <v>225</v>
      </c>
      <c r="C567" s="13">
        <v>1266</v>
      </c>
      <c r="D567" s="18" t="s">
        <v>40</v>
      </c>
      <c r="E567" s="18" t="s">
        <v>42</v>
      </c>
      <c r="F567" s="17">
        <v>5965.94</v>
      </c>
      <c r="G567" s="15" t="s">
        <v>343</v>
      </c>
      <c r="H567" s="19" t="s">
        <v>355</v>
      </c>
      <c r="I567" s="10">
        <f t="shared" si="16"/>
        <v>-3</v>
      </c>
      <c r="J567" s="11">
        <f t="shared" si="17"/>
        <v>-17897.82</v>
      </c>
    </row>
    <row r="568" spans="2:10" s="5" customFormat="1" x14ac:dyDescent="0.2">
      <c r="B568" s="15" t="s">
        <v>304</v>
      </c>
      <c r="C568" s="13">
        <v>2223</v>
      </c>
      <c r="D568" s="18" t="s">
        <v>49</v>
      </c>
      <c r="E568" s="18" t="s">
        <v>13</v>
      </c>
      <c r="F568" s="17">
        <v>725.4</v>
      </c>
      <c r="G568" s="15" t="s">
        <v>343</v>
      </c>
      <c r="H568" s="19" t="s">
        <v>355</v>
      </c>
      <c r="I568" s="10">
        <f t="shared" si="16"/>
        <v>-3</v>
      </c>
      <c r="J568" s="11">
        <f t="shared" si="17"/>
        <v>-2176.1999999999998</v>
      </c>
    </row>
    <row r="569" spans="2:10" s="5" customFormat="1" x14ac:dyDescent="0.2">
      <c r="B569" s="15" t="s">
        <v>225</v>
      </c>
      <c r="C569" s="13">
        <v>34923</v>
      </c>
      <c r="D569" s="18" t="s">
        <v>197</v>
      </c>
      <c r="E569" s="18" t="s">
        <v>198</v>
      </c>
      <c r="F569" s="17">
        <v>890.67</v>
      </c>
      <c r="G569" s="15" t="s">
        <v>346</v>
      </c>
      <c r="H569" s="19" t="s">
        <v>355</v>
      </c>
      <c r="I569" s="10">
        <f t="shared" si="16"/>
        <v>-2</v>
      </c>
      <c r="J569" s="11">
        <f t="shared" si="17"/>
        <v>-1781.34</v>
      </c>
    </row>
    <row r="570" spans="2:10" s="5" customFormat="1" x14ac:dyDescent="0.2">
      <c r="B570" s="15" t="s">
        <v>308</v>
      </c>
      <c r="C570" s="13">
        <v>170</v>
      </c>
      <c r="D570" s="18" t="s">
        <v>51</v>
      </c>
      <c r="E570" s="18" t="s">
        <v>52</v>
      </c>
      <c r="F570" s="17">
        <v>1318.18</v>
      </c>
      <c r="G570" s="15" t="s">
        <v>360</v>
      </c>
      <c r="H570" s="19" t="s">
        <v>355</v>
      </c>
      <c r="I570" s="10">
        <f t="shared" si="16"/>
        <v>-6</v>
      </c>
      <c r="J570" s="11">
        <f t="shared" si="17"/>
        <v>-7909.08</v>
      </c>
    </row>
    <row r="571" spans="2:10" s="5" customFormat="1" x14ac:dyDescent="0.2">
      <c r="B571" s="15" t="s">
        <v>308</v>
      </c>
      <c r="C571" s="13">
        <v>75</v>
      </c>
      <c r="D571" s="18" t="s">
        <v>361</v>
      </c>
      <c r="E571" s="18" t="s">
        <v>171</v>
      </c>
      <c r="F571" s="17">
        <v>1900</v>
      </c>
      <c r="G571" s="15" t="s">
        <v>360</v>
      </c>
      <c r="H571" s="19" t="s">
        <v>355</v>
      </c>
      <c r="I571" s="10">
        <f t="shared" si="16"/>
        <v>-6</v>
      </c>
      <c r="J571" s="11">
        <f t="shared" si="17"/>
        <v>-11400</v>
      </c>
    </row>
    <row r="572" spans="2:10" s="5" customFormat="1" x14ac:dyDescent="0.2">
      <c r="B572" s="15" t="s">
        <v>308</v>
      </c>
      <c r="C572" s="13">
        <v>76</v>
      </c>
      <c r="D572" s="18" t="s">
        <v>361</v>
      </c>
      <c r="E572" s="18" t="s">
        <v>171</v>
      </c>
      <c r="F572" s="17">
        <v>2500</v>
      </c>
      <c r="G572" s="15" t="s">
        <v>360</v>
      </c>
      <c r="H572" s="19" t="s">
        <v>355</v>
      </c>
      <c r="I572" s="10">
        <f t="shared" si="16"/>
        <v>-6</v>
      </c>
      <c r="J572" s="11">
        <f t="shared" si="17"/>
        <v>-15000</v>
      </c>
    </row>
    <row r="573" spans="2:10" s="5" customFormat="1" x14ac:dyDescent="0.2">
      <c r="B573" s="15" t="s">
        <v>308</v>
      </c>
      <c r="C573" s="13">
        <v>61</v>
      </c>
      <c r="D573" s="18" t="s">
        <v>107</v>
      </c>
      <c r="E573" s="18" t="s">
        <v>48</v>
      </c>
      <c r="F573" s="17">
        <v>4320.62</v>
      </c>
      <c r="G573" s="15" t="s">
        <v>362</v>
      </c>
      <c r="H573" s="19" t="s">
        <v>355</v>
      </c>
      <c r="I573" s="10">
        <f t="shared" si="16"/>
        <v>-7</v>
      </c>
      <c r="J573" s="11">
        <f t="shared" si="17"/>
        <v>-30244.34</v>
      </c>
    </row>
    <row r="574" spans="2:10" s="5" customFormat="1" x14ac:dyDescent="0.2">
      <c r="B574" s="15" t="s">
        <v>225</v>
      </c>
      <c r="C574" s="13">
        <v>30</v>
      </c>
      <c r="D574" s="18" t="s">
        <v>11</v>
      </c>
      <c r="E574" s="18" t="s">
        <v>13</v>
      </c>
      <c r="F574" s="17">
        <v>1822.3</v>
      </c>
      <c r="G574" s="15" t="s">
        <v>346</v>
      </c>
      <c r="H574" s="19" t="s">
        <v>355</v>
      </c>
      <c r="I574" s="10">
        <f t="shared" si="16"/>
        <v>-2</v>
      </c>
      <c r="J574" s="11">
        <f t="shared" si="17"/>
        <v>-3644.6</v>
      </c>
    </row>
    <row r="575" spans="2:10" s="5" customFormat="1" x14ac:dyDescent="0.2">
      <c r="B575" s="15" t="s">
        <v>225</v>
      </c>
      <c r="C575" s="13">
        <v>422023</v>
      </c>
      <c r="D575" s="18" t="s">
        <v>292</v>
      </c>
      <c r="E575" s="18" t="s">
        <v>13</v>
      </c>
      <c r="F575" s="17">
        <v>300</v>
      </c>
      <c r="G575" s="15" t="s">
        <v>346</v>
      </c>
      <c r="H575" s="19" t="s">
        <v>355</v>
      </c>
      <c r="I575" s="10">
        <f t="shared" si="16"/>
        <v>-2</v>
      </c>
      <c r="J575" s="11">
        <f t="shared" si="17"/>
        <v>-600</v>
      </c>
    </row>
    <row r="576" spans="2:10" s="5" customFormat="1" x14ac:dyDescent="0.2">
      <c r="B576" s="15" t="s">
        <v>225</v>
      </c>
      <c r="C576" s="13">
        <v>432023</v>
      </c>
      <c r="D576" s="18" t="s">
        <v>292</v>
      </c>
      <c r="E576" s="18" t="s">
        <v>13</v>
      </c>
      <c r="F576" s="17">
        <v>600</v>
      </c>
      <c r="G576" s="15" t="s">
        <v>346</v>
      </c>
      <c r="H576" s="19" t="s">
        <v>355</v>
      </c>
      <c r="I576" s="10">
        <f t="shared" ref="I576:I589" si="18">IF(OR(G576=0,H576=0),0,H576-G576)</f>
        <v>-2</v>
      </c>
      <c r="J576" s="11">
        <f t="shared" ref="J576:J589" si="19">F576*I576</f>
        <v>-1200</v>
      </c>
    </row>
    <row r="577" spans="2:10" s="5" customFormat="1" x14ac:dyDescent="0.2">
      <c r="B577" s="15" t="s">
        <v>326</v>
      </c>
      <c r="C577" s="13">
        <v>60</v>
      </c>
      <c r="D577" s="18" t="s">
        <v>159</v>
      </c>
      <c r="E577" s="18" t="s">
        <v>160</v>
      </c>
      <c r="F577" s="17">
        <v>1618.67</v>
      </c>
      <c r="G577" s="15" t="s">
        <v>326</v>
      </c>
      <c r="H577" s="19" t="s">
        <v>355</v>
      </c>
      <c r="I577" s="10">
        <f t="shared" si="18"/>
        <v>22</v>
      </c>
      <c r="J577" s="11">
        <f t="shared" si="19"/>
        <v>35610.740000000005</v>
      </c>
    </row>
    <row r="578" spans="2:10" s="5" customFormat="1" x14ac:dyDescent="0.2">
      <c r="B578" s="15" t="s">
        <v>297</v>
      </c>
      <c r="C578" s="13">
        <v>6500</v>
      </c>
      <c r="D578" s="18" t="s">
        <v>233</v>
      </c>
      <c r="E578" s="18" t="s">
        <v>236</v>
      </c>
      <c r="F578" s="17">
        <v>5417.87</v>
      </c>
      <c r="G578" s="15" t="s">
        <v>316</v>
      </c>
      <c r="H578" s="19" t="s">
        <v>355</v>
      </c>
      <c r="I578" s="10">
        <f t="shared" si="18"/>
        <v>-10</v>
      </c>
      <c r="J578" s="11">
        <f t="shared" si="19"/>
        <v>-54178.7</v>
      </c>
    </row>
    <row r="579" spans="2:10" s="5" customFormat="1" x14ac:dyDescent="0.2">
      <c r="B579" s="15" t="s">
        <v>225</v>
      </c>
      <c r="C579" s="13">
        <v>8401</v>
      </c>
      <c r="D579" s="18" t="s">
        <v>363</v>
      </c>
      <c r="E579" s="18" t="s">
        <v>38</v>
      </c>
      <c r="F579" s="17">
        <v>2550</v>
      </c>
      <c r="G579" s="15" t="s">
        <v>343</v>
      </c>
      <c r="H579" s="19" t="s">
        <v>355</v>
      </c>
      <c r="I579" s="10">
        <f t="shared" si="18"/>
        <v>-3</v>
      </c>
      <c r="J579" s="11">
        <f t="shared" si="19"/>
        <v>-7650</v>
      </c>
    </row>
    <row r="580" spans="2:10" s="5" customFormat="1" x14ac:dyDescent="0.2">
      <c r="B580" s="15" t="s">
        <v>225</v>
      </c>
      <c r="C580" s="13">
        <v>652</v>
      </c>
      <c r="D580" s="18" t="s">
        <v>356</v>
      </c>
      <c r="E580" s="18" t="s">
        <v>68</v>
      </c>
      <c r="F580" s="17">
        <v>1222.2</v>
      </c>
      <c r="G580" s="15" t="s">
        <v>346</v>
      </c>
      <c r="H580" s="19" t="s">
        <v>355</v>
      </c>
      <c r="I580" s="10">
        <f t="shared" si="18"/>
        <v>-2</v>
      </c>
      <c r="J580" s="11">
        <f t="shared" si="19"/>
        <v>-2444.4</v>
      </c>
    </row>
    <row r="581" spans="2:10" s="5" customFormat="1" x14ac:dyDescent="0.2">
      <c r="B581" s="15" t="s">
        <v>304</v>
      </c>
      <c r="C581" s="13">
        <v>33635</v>
      </c>
      <c r="D581" s="18" t="s">
        <v>65</v>
      </c>
      <c r="E581" s="18" t="s">
        <v>66</v>
      </c>
      <c r="F581" s="17">
        <v>142.69999999999999</v>
      </c>
      <c r="G581" s="15" t="s">
        <v>343</v>
      </c>
      <c r="H581" s="19" t="s">
        <v>355</v>
      </c>
      <c r="I581" s="10">
        <f t="shared" si="18"/>
        <v>-3</v>
      </c>
      <c r="J581" s="11">
        <f t="shared" si="19"/>
        <v>-428.09999999999997</v>
      </c>
    </row>
    <row r="582" spans="2:10" s="5" customFormat="1" x14ac:dyDescent="0.2">
      <c r="B582" s="15" t="s">
        <v>317</v>
      </c>
      <c r="C582" s="13">
        <v>70</v>
      </c>
      <c r="D582" s="18" t="s">
        <v>204</v>
      </c>
      <c r="E582" s="18" t="s">
        <v>205</v>
      </c>
      <c r="F582" s="17">
        <v>801.6</v>
      </c>
      <c r="G582" s="15" t="s">
        <v>317</v>
      </c>
      <c r="H582" s="19" t="s">
        <v>355</v>
      </c>
      <c r="I582" s="10">
        <f t="shared" si="18"/>
        <v>15</v>
      </c>
      <c r="J582" s="11">
        <f t="shared" si="19"/>
        <v>12024</v>
      </c>
    </row>
    <row r="583" spans="2:10" s="5" customFormat="1" x14ac:dyDescent="0.2">
      <c r="B583" s="15" t="s">
        <v>317</v>
      </c>
      <c r="C583" s="13">
        <v>3523</v>
      </c>
      <c r="D583" s="18" t="s">
        <v>364</v>
      </c>
      <c r="E583" s="18" t="s">
        <v>54</v>
      </c>
      <c r="F583" s="17">
        <v>6242.08</v>
      </c>
      <c r="G583" s="15" t="s">
        <v>343</v>
      </c>
      <c r="H583" s="19" t="s">
        <v>355</v>
      </c>
      <c r="I583" s="10">
        <f t="shared" si="18"/>
        <v>-3</v>
      </c>
      <c r="J583" s="11">
        <f t="shared" si="19"/>
        <v>-18726.239999999998</v>
      </c>
    </row>
    <row r="584" spans="2:10" s="5" customFormat="1" x14ac:dyDescent="0.2">
      <c r="B584" s="15" t="s">
        <v>318</v>
      </c>
      <c r="C584" s="13">
        <v>33</v>
      </c>
      <c r="D584" s="18" t="s">
        <v>109</v>
      </c>
      <c r="E584" s="18" t="s">
        <v>110</v>
      </c>
      <c r="F584" s="17">
        <v>626</v>
      </c>
      <c r="G584" s="15" t="s">
        <v>318</v>
      </c>
      <c r="H584" s="19" t="s">
        <v>355</v>
      </c>
      <c r="I584" s="10">
        <f t="shared" si="18"/>
        <v>16</v>
      </c>
      <c r="J584" s="11">
        <f t="shared" si="19"/>
        <v>10016</v>
      </c>
    </row>
    <row r="585" spans="2:10" s="5" customFormat="1" x14ac:dyDescent="0.2">
      <c r="B585" s="15" t="s">
        <v>317</v>
      </c>
      <c r="C585" s="13">
        <v>34</v>
      </c>
      <c r="D585" s="18" t="s">
        <v>109</v>
      </c>
      <c r="E585" s="18" t="s">
        <v>110</v>
      </c>
      <c r="F585" s="17">
        <v>626</v>
      </c>
      <c r="G585" s="15" t="s">
        <v>343</v>
      </c>
      <c r="H585" s="19" t="s">
        <v>355</v>
      </c>
      <c r="I585" s="10">
        <f t="shared" si="18"/>
        <v>-3</v>
      </c>
      <c r="J585" s="11">
        <f t="shared" si="19"/>
        <v>-1878</v>
      </c>
    </row>
    <row r="586" spans="2:10" s="5" customFormat="1" x14ac:dyDescent="0.2">
      <c r="B586" s="15" t="s">
        <v>340</v>
      </c>
      <c r="C586" s="13">
        <v>64</v>
      </c>
      <c r="D586" s="18" t="s">
        <v>107</v>
      </c>
      <c r="E586" s="18" t="s">
        <v>305</v>
      </c>
      <c r="F586" s="17">
        <v>6819.16</v>
      </c>
      <c r="G586" s="15" t="s">
        <v>340</v>
      </c>
      <c r="H586" s="19" t="s">
        <v>355</v>
      </c>
      <c r="I586" s="10">
        <f t="shared" si="18"/>
        <v>9</v>
      </c>
      <c r="J586" s="11">
        <f t="shared" si="19"/>
        <v>61372.44</v>
      </c>
    </row>
    <row r="587" spans="2:10" s="5" customFormat="1" x14ac:dyDescent="0.2">
      <c r="B587" s="15" t="s">
        <v>335</v>
      </c>
      <c r="C587" s="13">
        <v>78</v>
      </c>
      <c r="D587" s="18" t="s">
        <v>75</v>
      </c>
      <c r="E587" s="18" t="s">
        <v>54</v>
      </c>
      <c r="F587" s="17">
        <v>697.5</v>
      </c>
      <c r="G587" s="15" t="s">
        <v>355</v>
      </c>
      <c r="H587" s="19" t="s">
        <v>355</v>
      </c>
      <c r="I587" s="10">
        <f t="shared" si="18"/>
        <v>0</v>
      </c>
      <c r="J587" s="11">
        <f t="shared" si="19"/>
        <v>0</v>
      </c>
    </row>
    <row r="588" spans="2:10" s="5" customFormat="1" x14ac:dyDescent="0.2">
      <c r="B588" s="15" t="s">
        <v>308</v>
      </c>
      <c r="C588" s="13">
        <v>291433</v>
      </c>
      <c r="D588" s="18" t="s">
        <v>2</v>
      </c>
      <c r="E588" s="18" t="s">
        <v>5</v>
      </c>
      <c r="F588" s="17">
        <v>67.2</v>
      </c>
      <c r="G588" s="15" t="s">
        <v>312</v>
      </c>
      <c r="H588" s="19" t="s">
        <v>312</v>
      </c>
      <c r="I588" s="10">
        <f t="shared" si="18"/>
        <v>0</v>
      </c>
      <c r="J588" s="11">
        <f t="shared" si="19"/>
        <v>0</v>
      </c>
    </row>
    <row r="589" spans="2:10" s="5" customFormat="1" x14ac:dyDescent="0.2">
      <c r="B589" s="15" t="s">
        <v>347</v>
      </c>
      <c r="C589" s="13">
        <v>263346</v>
      </c>
      <c r="D589" s="18" t="s">
        <v>133</v>
      </c>
      <c r="E589" s="18" t="s">
        <v>135</v>
      </c>
      <c r="F589" s="17">
        <v>7416.96</v>
      </c>
      <c r="G589" s="15" t="s">
        <v>312</v>
      </c>
      <c r="H589" s="19" t="s">
        <v>312</v>
      </c>
      <c r="I589" s="10">
        <f t="shared" si="18"/>
        <v>0</v>
      </c>
      <c r="J589" s="11">
        <f t="shared" si="19"/>
        <v>0</v>
      </c>
    </row>
    <row r="591" spans="2:10" s="5" customFormat="1" x14ac:dyDescent="0.2">
      <c r="B591" s="14"/>
      <c r="F591" s="20"/>
      <c r="G591" s="20"/>
      <c r="H591" s="20"/>
      <c r="I591" s="20"/>
      <c r="J591" s="20"/>
    </row>
    <row r="594" spans="9:10" x14ac:dyDescent="0.2">
      <c r="I594" s="7"/>
      <c r="J594" s="7"/>
    </row>
    <row r="601" spans="9:10" ht="17.25" customHeight="1" x14ac:dyDescent="0.2"/>
  </sheetData>
  <mergeCells count="2">
    <mergeCell ref="B3:J3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trim. 2023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2024-02-06T10:49:02Z</dcterms:created>
  <dcterms:modified xsi:type="dcterms:W3CDTF">2024-02-27T11:42:06Z</dcterms:modified>
</cp:coreProperties>
</file>